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000" tabRatio="223" activeTab="0"/>
  </bookViews>
  <sheets>
    <sheet name="2018" sheetId="1" r:id="rId1"/>
  </sheets>
  <definedNames>
    <definedName name="_xlnm.Print_Area" localSheetId="0">'2018'!$A$2:$K$71</definedName>
  </definedNames>
  <calcPr fullCalcOnLoad="1" refMode="R1C1"/>
</workbook>
</file>

<file path=xl/sharedStrings.xml><?xml version="1.0" encoding="utf-8"?>
<sst xmlns="http://schemas.openxmlformats.org/spreadsheetml/2006/main" count="114" uniqueCount="108">
  <si>
    <t>НАЛОГИ НА ИМУЩЕСТВО</t>
  </si>
  <si>
    <t>ПРОЧИЕ НЕНАЛОГОВЫЕ ДОХОДЫ</t>
  </si>
  <si>
    <t xml:space="preserve"> </t>
  </si>
  <si>
    <t>ДОХОДЫ ОТ ИСПОЛЬЗОВАНИЯ ИМУЩЕСТВА, НАХОДЯЩЕГОСЯ В ГОСУДАРСТВЕННОЙ  И МУНИЦИПАЛЬНОЙ СОБСТВЕННОСТИ</t>
  </si>
  <si>
    <t>ШТРАФЫ, САНКЦИИ, ВОЗМЕЩЕНИЕ УЩЕРБА</t>
  </si>
  <si>
    <t>ВСЕГО ДОХОДОВ</t>
  </si>
  <si>
    <t>Код классификации</t>
  </si>
  <si>
    <t>Наименование платежей</t>
  </si>
  <si>
    <t>Рыночные продажи товаров и услуг</t>
  </si>
  <si>
    <t>Доходы от продажи услуг</t>
  </si>
  <si>
    <t>1 01 02000 01 0000 110</t>
  </si>
  <si>
    <t>1 01 00000 00 0000 000</t>
  </si>
  <si>
    <t>1 00 00000 00 0000 000</t>
  </si>
  <si>
    <t>1 06 00000 00 0000 000</t>
  </si>
  <si>
    <t xml:space="preserve">Налог на доходы физических лиц </t>
  </si>
  <si>
    <t>111 00000 00 0000 000</t>
  </si>
  <si>
    <t>116 00000 00 0000 000</t>
  </si>
  <si>
    <t>ДОХОДЫ ОТ ПРЕДПРИНИМАТЕЛЬСКОЙ И ИНОЙ ПРИНОСЯЩЕЙ ДОХОД ДЕЯТЕЛЬНОСТИ</t>
  </si>
  <si>
    <t>113 00000 00 0000 000</t>
  </si>
  <si>
    <t>ДОХОДЫ ОТ ОКАЗАНИЯ ПЛАТНЫХ УСЛУГ И КОМПЕНСАЦИИ ЗАТРАТ ГОСУДАРСТВА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</si>
  <si>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</si>
  <si>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</si>
  <si>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</si>
  <si>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Российской Федерации</t>
  </si>
  <si>
    <t>202 01000 00 0000 151</t>
  </si>
  <si>
    <t>Дотации от других бюджетов бюджетной системы Российской Федерации</t>
  </si>
  <si>
    <t>202 01010 00 0000 151</t>
  </si>
  <si>
    <t>Дотации на выравнивание уровня бюджетной обеспеченности</t>
  </si>
  <si>
    <t>202 01010 05 0000 151</t>
  </si>
  <si>
    <t>Дотации бюджетам муниципальных районов на выравнивание уровня бюджетной обеспеченности</t>
  </si>
  <si>
    <t>202 02000 00 0000 151</t>
  </si>
  <si>
    <t>Субвенции от других бюджетов бюджетной системы Российской Федерации</t>
  </si>
  <si>
    <t>202 02180 00 0000 151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</si>
  <si>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</si>
  <si>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202 02180 05 0000 151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</si>
  <si>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</si>
  <si>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202 02900 00 0000 151</t>
  </si>
  <si>
    <t>Прочие субвенции</t>
  </si>
  <si>
    <t>202 02940 05 0000 151</t>
  </si>
  <si>
    <t>Прочие субвенции, зачисляемые в бюджеты муниципальных районов</t>
  </si>
  <si>
    <t>300 00000 00 0000 000</t>
  </si>
  <si>
    <t>302 00000 00 0000 000</t>
  </si>
  <si>
    <t>302 01000 00 0000 130</t>
  </si>
  <si>
    <t>302 01050 05 0000 130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</si>
  <si>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</si>
  <si>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2 00 00000 00 0000 000</t>
  </si>
  <si>
    <t>2 02 00000 00 0000 000</t>
  </si>
  <si>
    <t xml:space="preserve">ВСЕГО ДОХОДОВ </t>
  </si>
  <si>
    <t>%</t>
  </si>
  <si>
    <t>НАЛОГИ НА ПРИБЫЛЬ, ДОХОДЫ</t>
  </si>
  <si>
    <t xml:space="preserve">Безвозмездные поступления </t>
  </si>
  <si>
    <t>1 17 00000 00 0000 000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</si>
  <si>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</si>
  <si>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</si>
  <si>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Приложение №1</t>
  </si>
  <si>
    <t>(тыс. руб.)</t>
  </si>
  <si>
    <t>Бюджет сельского поселения</t>
  </si>
  <si>
    <t xml:space="preserve">Утверждено Решением Совета депутатов сельского поселения </t>
  </si>
  <si>
    <t xml:space="preserve">Налог на имущество физических лиц взимаемый по ставкам, применяемым к объектам налогооблажения, расположенным в границах поселений </t>
  </si>
  <si>
    <t>106 01030 10 0000 110</t>
  </si>
  <si>
    <t>106 06000 00 0000 110</t>
  </si>
  <si>
    <t xml:space="preserve">Земельный налог 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</si>
  <si>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налогооблажения, расположеным в границах поселений 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</si>
  <si>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расположеным в границах поселений  </t>
  </si>
  <si>
    <t>111 05010 10 0000 120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</si>
  <si>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</si>
  <si>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</si>
  <si>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</si>
  <si>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1 13 03050 10 000 130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</si>
  <si>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</si>
  <si>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117 05050 10 0000 180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</si>
  <si>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</si>
  <si>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</si>
  <si>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 xml:space="preserve">Субвенции бюджетам поселений на осуществление первичного воинского учета на териториях, где отсутсвуют военные комиссариаты </t>
  </si>
  <si>
    <t>Прочие безвозмездные поступления от других бюджетов бюджетной системы</t>
  </si>
  <si>
    <t>Прочие безвозмездные поступления в бюдеты поселений от бюджетов муниципальных районов</t>
  </si>
  <si>
    <t>202 04012 10 0000 151</t>
  </si>
  <si>
    <t>202 04012 00 0000 151</t>
  </si>
  <si>
    <t>Межбюджетные трансферты,передаваемые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</si>
  <si>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</si>
  <si>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117 01050 10 0000 100</t>
  </si>
  <si>
    <t>Невыясненные поступления в бюджеты поселений</t>
  </si>
  <si>
    <t>1 03 00000 00 0000 000</t>
  </si>
  <si>
    <t>Доходы от уплаты акцизов</t>
  </si>
  <si>
    <t>1 03 022300 01 0000 110</t>
  </si>
  <si>
    <t>1 03 022400 01 0000 110</t>
  </si>
  <si>
    <t>1 03 022500 01 0000 110</t>
  </si>
  <si>
    <t>Доходы от уплаты акцизов на диз.топливо</t>
  </si>
  <si>
    <t>Доходы от уплаты акцизов на моторные масла</t>
  </si>
  <si>
    <t>Доходы от уплаты акцизов на автомобильный бензин</t>
  </si>
  <si>
    <t>106 06033 10 0000 110</t>
  </si>
  <si>
    <t>106 06043 10 0000 110</t>
  </si>
  <si>
    <t>1 16 00000 00 0000 000</t>
  </si>
  <si>
    <t>0</t>
  </si>
  <si>
    <t>Межбюджетные трансферты, передаваемые бюджетам сельских поселений из бюджетов муниципальных районов</t>
  </si>
  <si>
    <t>202 90000 00 0000 151</t>
  </si>
  <si>
    <t>202 35118 10 0000 151</t>
  </si>
  <si>
    <t>2 02 35000 00 0000 151</t>
  </si>
  <si>
    <t>202 15001 10 0000 151</t>
  </si>
  <si>
    <t>2 02 15000 00 0000 151</t>
  </si>
  <si>
    <t>1 11 05035 10 0000 120</t>
  </si>
  <si>
    <t>Доходы от сдачи в аренду имущество находящегося в оперативном управлении органов управления сельских поселений</t>
  </si>
  <si>
    <t>№    от       "                           "  2020г.</t>
  </si>
  <si>
    <t>Исполнение 01.01.2020г.</t>
  </si>
  <si>
    <t>к решению Совета депутатов МО - СП "Шанагинское  "</t>
  </si>
  <si>
    <t>"Об исполнении бюджета МО - СП "Шанагинское   " за 2019 год"</t>
  </si>
  <si>
    <t xml:space="preserve"> Исполнения доходной части бюджета МО-СП "Шанагинское" за 2019 год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</si>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</sst>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  <numFmt numFmtId="177" formatCode="0.0"/>
    <numFmt numFmtId="178" formatCode="0.000"/>
    <numFmt numFmtId="179" formatCode="0.0000"/>
    <numFmt numFmtId="180" formatCode="#,##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9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177" fontId="6" fillId="0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177" fontId="0" fillId="0" borderId="0" xfId="0" applyNumberFormat="1" applyFont="1" applyFill="1" applyBorder="1" applyAlignment="1" applyProtection="1">
      <alignment vertical="top"/>
      <protection/>
    </xf>
    <xf numFmtId="177" fontId="8" fillId="0" borderId="1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vertical="top"/>
      <protection/>
    </xf>
    <xf numFmtId="177" fontId="1" fillId="0" borderId="10" xfId="0" applyNumberFormat="1" applyFont="1" applyFill="1" applyBorder="1" applyAlignment="1" applyProtection="1">
      <alignment vertical="top"/>
      <protection/>
    </xf>
    <xf numFmtId="177" fontId="1" fillId="0" borderId="0" xfId="0" applyNumberFormat="1" applyFont="1" applyFill="1" applyBorder="1" applyAlignment="1" applyProtection="1">
      <alignment vertical="top"/>
      <protection/>
    </xf>
    <xf numFmtId="177" fontId="0" fillId="0" borderId="0" xfId="0" applyNumberFormat="1" applyFont="1" applyFill="1" applyBorder="1" applyAlignment="1" applyProtection="1">
      <alignment vertical="top"/>
      <protection/>
    </xf>
    <xf numFmtId="177" fontId="0" fillId="0" borderId="11" xfId="0" applyNumberFormat="1" applyFont="1" applyFill="1" applyBorder="1" applyAlignment="1" applyProtection="1">
      <alignment vertical="top"/>
      <protection/>
    </xf>
    <xf numFmtId="177" fontId="1" fillId="0" borderId="11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vertical="top"/>
      <protection/>
    </xf>
    <xf numFmtId="177" fontId="0" fillId="0" borderId="12" xfId="0" applyNumberFormat="1" applyFont="1" applyFill="1" applyBorder="1" applyAlignment="1" applyProtection="1">
      <alignment vertical="top"/>
      <protection/>
    </xf>
    <xf numFmtId="177" fontId="0" fillId="0" borderId="13" xfId="0" applyNumberFormat="1" applyFont="1" applyFill="1" applyBorder="1" applyAlignment="1" applyProtection="1">
      <alignment vertical="top"/>
      <protection/>
    </xf>
    <xf numFmtId="177" fontId="1" fillId="0" borderId="11" xfId="0" applyNumberFormat="1" applyFont="1" applyFill="1" applyBorder="1" applyAlignment="1" applyProtection="1">
      <alignment vertical="top"/>
      <protection/>
    </xf>
    <xf numFmtId="177" fontId="0" fillId="0" borderId="14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vertical="top"/>
      <protection/>
    </xf>
    <xf numFmtId="177" fontId="6" fillId="0" borderId="15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16" fontId="11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177" fontId="11" fillId="0" borderId="1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vertical="top"/>
      <protection/>
    </xf>
    <xf numFmtId="177" fontId="12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177" fontId="13" fillId="0" borderId="10" xfId="0" applyNumberFormat="1" applyFont="1" applyFill="1" applyBorder="1" applyAlignment="1" applyProtection="1">
      <alignment vertical="top"/>
      <protection/>
    </xf>
    <xf numFmtId="177" fontId="12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center" wrapText="1" readingOrder="1"/>
      <protection/>
    </xf>
    <xf numFmtId="177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177" fontId="11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77" fontId="13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3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177" fontId="11" fillId="0" borderId="0" xfId="0" applyNumberFormat="1" applyFont="1" applyFill="1" applyBorder="1" applyAlignment="1" applyProtection="1">
      <alignment vertical="top"/>
      <protection/>
    </xf>
    <xf numFmtId="0" fontId="13" fillId="0" borderId="15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178" fontId="13" fillId="0" borderId="10" xfId="0" applyNumberFormat="1" applyFont="1" applyFill="1" applyBorder="1" applyAlignment="1" applyProtection="1">
      <alignment vertical="top"/>
      <protection/>
    </xf>
    <xf numFmtId="2" fontId="13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right" vertical="top"/>
      <protection/>
    </xf>
    <xf numFmtId="2" fontId="11" fillId="0" borderId="10" xfId="0" applyNumberFormat="1" applyFont="1" applyFill="1" applyBorder="1" applyAlignment="1" applyProtection="1">
      <alignment vertical="top"/>
      <protection/>
    </xf>
    <xf numFmtId="180" fontId="16" fillId="0" borderId="10" xfId="53" applyNumberFormat="1" applyFont="1" applyBorder="1" applyAlignment="1">
      <alignment horizontal="right" vertical="top"/>
      <protection/>
    </xf>
    <xf numFmtId="4" fontId="13" fillId="0" borderId="10" xfId="53" applyNumberFormat="1" applyFont="1" applyBorder="1" applyAlignment="1">
      <alignment horizontal="right" vertical="top"/>
      <protection/>
    </xf>
    <xf numFmtId="3" fontId="13" fillId="0" borderId="15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vertical="top" wrapText="1"/>
      <protection/>
    </xf>
    <xf numFmtId="0" fontId="10" fillId="0" borderId="17" xfId="0" applyNumberFormat="1" applyFont="1" applyFill="1" applyBorder="1" applyAlignment="1" applyProtection="1">
      <alignment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 9 мес14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6"/>
  <sheetViews>
    <sheetView tabSelected="1" view="pageBreakPreview" zoomScale="75" zoomScaleNormal="75" zoomScaleSheetLayoutView="75" zoomScalePageLayoutView="0" workbookViewId="0" topLeftCell="A24">
      <selection activeCell="J71" sqref="J71"/>
    </sheetView>
  </sheetViews>
  <sheetFormatPr defaultColWidth="9.140625" defaultRowHeight="12.75"/>
  <cols>
    <col min="1" max="1" width="32.8515625" style="3" customWidth="1"/>
    <col min="2" max="2" width="106.421875" style="3" customWidth="1"/>
    <col min="3" max="3" width="6.140625" style="3" hidden="1" customWidth="1"/>
    <col min="4" max="4" width="6.28125" style="3" hidden="1" customWidth="1"/>
    <col min="5" max="5" width="3.57421875" style="3" hidden="1" customWidth="1"/>
    <col min="6" max="6" width="17.7109375" style="3" customWidth="1"/>
    <col min="7" max="7" width="0.71875" style="3" hidden="1" customWidth="1"/>
    <col min="8" max="8" width="9.140625" style="3" hidden="1" customWidth="1"/>
    <col min="9" max="9" width="15.421875" style="3" customWidth="1"/>
    <col min="10" max="10" width="12.7109375" style="3" customWidth="1"/>
    <col min="11" max="16384" width="9.140625" style="3" customWidth="1"/>
  </cols>
  <sheetData>
    <row r="1" ht="38.25" customHeight="1"/>
    <row r="2" spans="2:10" ht="21.75" customHeight="1">
      <c r="B2" s="77" t="s">
        <v>2</v>
      </c>
      <c r="C2" s="78"/>
      <c r="D2" s="78"/>
      <c r="E2" s="78"/>
      <c r="F2" s="104" t="s">
        <v>54</v>
      </c>
      <c r="G2" s="104"/>
      <c r="H2" s="104"/>
      <c r="I2" s="104"/>
      <c r="J2" s="104"/>
    </row>
    <row r="3" spans="1:10" ht="17.25" customHeight="1">
      <c r="A3" s="73" t="s">
        <v>2</v>
      </c>
      <c r="B3" s="101" t="s">
        <v>104</v>
      </c>
      <c r="C3" s="101"/>
      <c r="D3" s="101"/>
      <c r="E3" s="101"/>
      <c r="F3" s="101"/>
      <c r="G3" s="101"/>
      <c r="H3" s="101"/>
      <c r="I3" s="101"/>
      <c r="J3" s="101"/>
    </row>
    <row r="4" spans="1:10" ht="18" customHeight="1">
      <c r="A4" s="74"/>
      <c r="B4" s="101" t="s">
        <v>102</v>
      </c>
      <c r="C4" s="101"/>
      <c r="D4" s="101"/>
      <c r="E4" s="101"/>
      <c r="F4" s="101"/>
      <c r="G4" s="101"/>
      <c r="H4" s="101"/>
      <c r="I4" s="101"/>
      <c r="J4" s="101"/>
    </row>
    <row r="5" spans="1:10" ht="0.75" customHeight="1">
      <c r="A5" s="74"/>
      <c r="B5" s="76"/>
      <c r="C5" s="76"/>
      <c r="D5" s="76"/>
      <c r="E5" s="76"/>
      <c r="F5" s="76"/>
      <c r="G5" s="76"/>
      <c r="H5" s="76"/>
      <c r="I5" s="76"/>
      <c r="J5" s="76"/>
    </row>
    <row r="6" spans="1:10" ht="23.25" customHeight="1">
      <c r="A6" s="74"/>
      <c r="B6" s="101" t="s">
        <v>105</v>
      </c>
      <c r="C6" s="101"/>
      <c r="D6" s="101"/>
      <c r="E6" s="101"/>
      <c r="F6" s="101"/>
      <c r="G6" s="101"/>
      <c r="H6" s="101"/>
      <c r="I6" s="101"/>
      <c r="J6" s="101"/>
    </row>
    <row r="7" spans="1:10" ht="23.25" customHeight="1">
      <c r="A7" s="74"/>
      <c r="B7" s="76"/>
      <c r="C7" s="76"/>
      <c r="D7" s="76"/>
      <c r="E7" s="76"/>
      <c r="F7" s="76"/>
      <c r="G7" s="76"/>
      <c r="H7" s="76"/>
      <c r="I7" s="76"/>
      <c r="J7" s="76"/>
    </row>
    <row r="8" spans="1:10" ht="23.25" customHeight="1">
      <c r="A8" s="74"/>
      <c r="B8" s="90" t="s">
        <v>106</v>
      </c>
      <c r="C8" s="75"/>
      <c r="D8" s="75"/>
      <c r="E8" s="75"/>
      <c r="F8" s="75"/>
      <c r="G8" s="75"/>
      <c r="H8" s="75"/>
      <c r="I8" s="75"/>
      <c r="J8" s="76" t="s">
        <v>55</v>
      </c>
    </row>
    <row r="9" spans="1:10" ht="15.75" customHeight="1">
      <c r="A9" s="91" t="s">
        <v>6</v>
      </c>
      <c r="B9" s="91" t="s">
        <v>7</v>
      </c>
      <c r="C9" s="37"/>
      <c r="D9" s="37"/>
      <c r="E9" s="37"/>
      <c r="F9" s="93" t="s">
        <v>56</v>
      </c>
      <c r="G9" s="94"/>
      <c r="H9" s="94"/>
      <c r="I9" s="94"/>
      <c r="J9" s="95"/>
    </row>
    <row r="10" spans="1:10" ht="67.5" customHeight="1">
      <c r="A10" s="92"/>
      <c r="B10" s="92"/>
      <c r="C10" s="39"/>
      <c r="D10" s="96"/>
      <c r="E10" s="96"/>
      <c r="F10" s="99" t="s">
        <v>57</v>
      </c>
      <c r="G10" s="97"/>
      <c r="H10" s="71"/>
      <c r="I10" s="102" t="s">
        <v>103</v>
      </c>
      <c r="J10" s="72" t="s">
        <v>48</v>
      </c>
    </row>
    <row r="11" spans="1:10" ht="24" customHeight="1" hidden="1">
      <c r="A11" s="38"/>
      <c r="B11" s="92"/>
      <c r="C11" s="41"/>
      <c r="D11" s="96"/>
      <c r="E11" s="96"/>
      <c r="F11" s="100"/>
      <c r="G11" s="97"/>
      <c r="H11" s="71"/>
      <c r="I11" s="103"/>
      <c r="J11" s="70"/>
    </row>
    <row r="12" spans="1:10" ht="26.25" customHeight="1" hidden="1">
      <c r="A12" s="42"/>
      <c r="B12" s="105"/>
      <c r="C12" s="39"/>
      <c r="D12" s="96"/>
      <c r="E12" s="96"/>
      <c r="F12" s="100"/>
      <c r="G12" s="98"/>
      <c r="H12" s="71"/>
      <c r="I12" s="99"/>
      <c r="J12" s="70"/>
    </row>
    <row r="13" spans="1:10" ht="15.75" customHeight="1">
      <c r="A13" s="43">
        <v>1</v>
      </c>
      <c r="B13" s="43">
        <v>2</v>
      </c>
      <c r="C13" s="44"/>
      <c r="D13" s="44"/>
      <c r="E13" s="44"/>
      <c r="F13" s="44">
        <v>3</v>
      </c>
      <c r="G13" s="45"/>
      <c r="H13" s="37"/>
      <c r="I13" s="46">
        <v>4</v>
      </c>
      <c r="J13" s="47">
        <v>5</v>
      </c>
    </row>
    <row r="14" spans="1:10" ht="16.5" customHeight="1">
      <c r="A14" s="48" t="s">
        <v>12</v>
      </c>
      <c r="B14" s="49" t="s">
        <v>53</v>
      </c>
      <c r="C14" s="50"/>
      <c r="D14" s="50"/>
      <c r="E14" s="50"/>
      <c r="F14" s="51">
        <f>F16+F21+F22+F27+F38</f>
        <v>1757.1699999999998</v>
      </c>
      <c r="G14" s="51">
        <f>G16+G21+G22+G27+G38</f>
        <v>0</v>
      </c>
      <c r="H14" s="51">
        <f>H16+H21+H22+H27+H38</f>
        <v>0</v>
      </c>
      <c r="I14" s="51">
        <f>I16+I21+I22+I27+I38</f>
        <v>1756.67</v>
      </c>
      <c r="J14" s="51">
        <f>I14/F14*100</f>
        <v>99.97154515499356</v>
      </c>
    </row>
    <row r="15" spans="1:10" ht="16.5" customHeight="1">
      <c r="A15" s="48" t="s">
        <v>11</v>
      </c>
      <c r="B15" s="49" t="s">
        <v>49</v>
      </c>
      <c r="C15" s="54"/>
      <c r="D15" s="54"/>
      <c r="E15" s="54"/>
      <c r="F15" s="51">
        <f>F16</f>
        <v>9.1</v>
      </c>
      <c r="G15" s="51">
        <f>G16</f>
        <v>0</v>
      </c>
      <c r="H15" s="51">
        <f>H16</f>
        <v>0</v>
      </c>
      <c r="I15" s="51">
        <f>I16</f>
        <v>11.12</v>
      </c>
      <c r="J15" s="51">
        <f aca="true" t="shared" si="0" ref="J15:J40">I15/F15*100</f>
        <v>122.19780219780219</v>
      </c>
    </row>
    <row r="16" spans="1:10" ht="19.5" customHeight="1">
      <c r="A16" s="44" t="s">
        <v>10</v>
      </c>
      <c r="B16" s="58" t="s">
        <v>14</v>
      </c>
      <c r="C16" s="54"/>
      <c r="D16" s="54"/>
      <c r="E16" s="54"/>
      <c r="F16" s="87">
        <v>9.1</v>
      </c>
      <c r="G16" s="57"/>
      <c r="H16" s="53"/>
      <c r="I16" s="87">
        <v>11.12</v>
      </c>
      <c r="J16" s="59">
        <f t="shared" si="0"/>
        <v>122.19780219780219</v>
      </c>
    </row>
    <row r="17" spans="1:10" ht="1.5" customHeight="1" hidden="1">
      <c r="A17" s="48" t="s">
        <v>82</v>
      </c>
      <c r="B17" s="49" t="s">
        <v>83</v>
      </c>
      <c r="C17" s="54"/>
      <c r="D17" s="54"/>
      <c r="E17" s="54"/>
      <c r="F17" s="51">
        <f>F21+F20+F19+F18</f>
        <v>14.44</v>
      </c>
      <c r="G17" s="51">
        <f>G21+G20+G19+G18</f>
        <v>0</v>
      </c>
      <c r="H17" s="51">
        <f>H21+H20+H19+H18</f>
        <v>0</v>
      </c>
      <c r="I17" s="51">
        <f>I21+I20+I19+I18</f>
        <v>14.44</v>
      </c>
      <c r="J17" s="51">
        <f>I17/F17*100</f>
        <v>100</v>
      </c>
    </row>
    <row r="18" spans="1:10" ht="17.25" customHeight="1" hidden="1">
      <c r="A18" s="44" t="s">
        <v>84</v>
      </c>
      <c r="B18" s="55" t="s">
        <v>87</v>
      </c>
      <c r="C18" s="54"/>
      <c r="D18" s="54"/>
      <c r="E18" s="54"/>
      <c r="F18" s="56">
        <v>0</v>
      </c>
      <c r="G18" s="56"/>
      <c r="H18" s="56"/>
      <c r="I18" s="56">
        <v>0</v>
      </c>
      <c r="J18" s="59" t="e">
        <f>I18/F18*100</f>
        <v>#DIV/0!</v>
      </c>
    </row>
    <row r="19" spans="1:10" ht="27.75" customHeight="1" hidden="1">
      <c r="A19" s="44" t="s">
        <v>85</v>
      </c>
      <c r="B19" s="55" t="s">
        <v>88</v>
      </c>
      <c r="C19" s="54"/>
      <c r="D19" s="54"/>
      <c r="E19" s="54"/>
      <c r="F19" s="56">
        <v>0</v>
      </c>
      <c r="G19" s="56"/>
      <c r="H19" s="56"/>
      <c r="I19" s="56">
        <v>0</v>
      </c>
      <c r="J19" s="59" t="e">
        <f t="shared" si="0"/>
        <v>#DIV/0!</v>
      </c>
    </row>
    <row r="20" spans="1:10" ht="24.75" customHeight="1" hidden="1">
      <c r="A20" s="44" t="s">
        <v>86</v>
      </c>
      <c r="B20" s="55" t="s">
        <v>89</v>
      </c>
      <c r="C20" s="54"/>
      <c r="D20" s="54"/>
      <c r="E20" s="54"/>
      <c r="F20" s="56">
        <v>0</v>
      </c>
      <c r="G20" s="56"/>
      <c r="H20" s="56"/>
      <c r="I20" s="56">
        <v>0</v>
      </c>
      <c r="J20" s="59" t="e">
        <f t="shared" si="0"/>
        <v>#DIV/0!</v>
      </c>
    </row>
    <row r="21" spans="1:10" ht="24.75" customHeight="1">
      <c r="A21" s="106">
        <v>10503010011000100</v>
      </c>
      <c r="B21" s="55" t="s">
        <v>107</v>
      </c>
      <c r="C21" s="54"/>
      <c r="D21" s="54"/>
      <c r="E21" s="54"/>
      <c r="F21" s="56">
        <v>14.44</v>
      </c>
      <c r="G21" s="56"/>
      <c r="H21" s="56"/>
      <c r="I21" s="84">
        <v>14.44</v>
      </c>
      <c r="J21" s="83">
        <f t="shared" si="0"/>
        <v>100</v>
      </c>
    </row>
    <row r="22" spans="1:10" s="7" customFormat="1" ht="16.5" customHeight="1">
      <c r="A22" s="48" t="s">
        <v>13</v>
      </c>
      <c r="B22" s="49" t="s">
        <v>0</v>
      </c>
      <c r="C22" s="54"/>
      <c r="D22" s="54"/>
      <c r="E22" s="54"/>
      <c r="F22" s="51">
        <f>F24+F23</f>
        <v>107.17999999999999</v>
      </c>
      <c r="G22" s="51">
        <f>G23</f>
        <v>0</v>
      </c>
      <c r="H22" s="51">
        <f>H23</f>
        <v>0</v>
      </c>
      <c r="I22" s="51">
        <f>I24+I23</f>
        <v>104.61</v>
      </c>
      <c r="J22" s="51">
        <f t="shared" si="0"/>
        <v>97.60216458294458</v>
      </c>
    </row>
    <row r="23" spans="1:10" ht="38.25" customHeight="1">
      <c r="A23" s="44" t="s">
        <v>59</v>
      </c>
      <c r="B23" s="60" t="s">
        <v>58</v>
      </c>
      <c r="C23" s="54"/>
      <c r="D23" s="54"/>
      <c r="E23" s="54"/>
      <c r="F23" s="88">
        <v>4.35</v>
      </c>
      <c r="G23" s="59"/>
      <c r="H23" s="65"/>
      <c r="I23" s="88">
        <v>4.35</v>
      </c>
      <c r="J23" s="59">
        <f t="shared" si="0"/>
        <v>100</v>
      </c>
    </row>
    <row r="24" spans="1:10" ht="17.25" customHeight="1">
      <c r="A24" s="44" t="s">
        <v>60</v>
      </c>
      <c r="B24" s="55" t="s">
        <v>61</v>
      </c>
      <c r="C24" s="54"/>
      <c r="D24" s="54"/>
      <c r="E24" s="54"/>
      <c r="F24" s="84">
        <f>F26+F25</f>
        <v>102.83</v>
      </c>
      <c r="G24" s="56">
        <f>G25+G26</f>
        <v>0</v>
      </c>
      <c r="H24" s="56">
        <f>H25+H26</f>
        <v>0</v>
      </c>
      <c r="I24" s="84">
        <v>100.26</v>
      </c>
      <c r="J24" s="59">
        <f t="shared" si="0"/>
        <v>97.50072935913644</v>
      </c>
    </row>
    <row r="25" spans="1:10" ht="36.75" customHeight="1">
      <c r="A25" s="44" t="s">
        <v>90</v>
      </c>
      <c r="B25" s="55" t="s">
        <v>62</v>
      </c>
      <c r="C25" s="54"/>
      <c r="D25" s="54"/>
      <c r="E25" s="54"/>
      <c r="F25" s="88">
        <v>3.33</v>
      </c>
      <c r="G25" s="57"/>
      <c r="H25" s="53"/>
      <c r="I25" s="88">
        <v>0.76</v>
      </c>
      <c r="J25" s="59">
        <f t="shared" si="0"/>
        <v>22.822822822822822</v>
      </c>
    </row>
    <row r="26" spans="1:10" ht="56.25" customHeight="1">
      <c r="A26" s="44" t="s">
        <v>91</v>
      </c>
      <c r="B26" s="55" t="s">
        <v>63</v>
      </c>
      <c r="C26" s="54"/>
      <c r="D26" s="54"/>
      <c r="E26" s="54"/>
      <c r="F26" s="88">
        <v>99.5</v>
      </c>
      <c r="G26" s="57"/>
      <c r="H26" s="53"/>
      <c r="I26" s="88">
        <v>99.5</v>
      </c>
      <c r="J26" s="59">
        <f t="shared" si="0"/>
        <v>100</v>
      </c>
    </row>
    <row r="27" spans="1:10" ht="23.25" customHeight="1">
      <c r="A27" s="48" t="s">
        <v>15</v>
      </c>
      <c r="B27" s="49" t="s">
        <v>3</v>
      </c>
      <c r="C27" s="54"/>
      <c r="D27" s="54"/>
      <c r="E27" s="54"/>
      <c r="F27" s="51">
        <f>F28+F29+F30</f>
        <v>85.1</v>
      </c>
      <c r="G27" s="51">
        <f>G28+G29+G30</f>
        <v>0</v>
      </c>
      <c r="H27" s="51">
        <f>H28+H29+H30</f>
        <v>0</v>
      </c>
      <c r="I27" s="51">
        <f>I28+I29+I30</f>
        <v>85.1</v>
      </c>
      <c r="J27" s="51">
        <f t="shared" si="0"/>
        <v>100</v>
      </c>
    </row>
    <row r="28" spans="1:10" ht="1.5" customHeight="1">
      <c r="A28" s="46" t="s">
        <v>64</v>
      </c>
      <c r="B28" s="60" t="s">
        <v>65</v>
      </c>
      <c r="C28" s="64"/>
      <c r="D28" s="64"/>
      <c r="E28" s="64"/>
      <c r="F28" s="59"/>
      <c r="G28" s="59"/>
      <c r="H28" s="65"/>
      <c r="I28" s="59"/>
      <c r="J28" s="59"/>
    </row>
    <row r="29" spans="1:10" ht="24.75" customHeight="1">
      <c r="A29" s="44" t="s">
        <v>100</v>
      </c>
      <c r="B29" s="60" t="s">
        <v>101</v>
      </c>
      <c r="C29" s="50"/>
      <c r="D29" s="52"/>
      <c r="E29" s="52"/>
      <c r="F29" s="59">
        <v>13.1</v>
      </c>
      <c r="G29" s="57"/>
      <c r="H29" s="53"/>
      <c r="I29" s="59">
        <v>13.1</v>
      </c>
      <c r="J29" s="59">
        <f t="shared" si="0"/>
        <v>100</v>
      </c>
    </row>
    <row r="30" spans="1:10" ht="24" customHeight="1">
      <c r="A30" s="44" t="s">
        <v>66</v>
      </c>
      <c r="B30" s="55" t="s">
        <v>67</v>
      </c>
      <c r="C30" s="54"/>
      <c r="D30" s="54"/>
      <c r="E30" s="54"/>
      <c r="F30" s="56">
        <v>72</v>
      </c>
      <c r="G30" s="57"/>
      <c r="H30" s="53"/>
      <c r="I30" s="56">
        <v>72</v>
      </c>
      <c r="J30" s="59">
        <f t="shared" si="0"/>
        <v>100</v>
      </c>
    </row>
    <row r="31" spans="1:10" ht="32.25" customHeight="1" hidden="1">
      <c r="A31" s="48" t="s">
        <v>18</v>
      </c>
      <c r="B31" s="49" t="s">
        <v>19</v>
      </c>
      <c r="C31" s="54"/>
      <c r="D31" s="54"/>
      <c r="E31" s="54"/>
      <c r="F31" s="51">
        <f>F32</f>
        <v>0</v>
      </c>
      <c r="G31" s="51">
        <f>G32</f>
        <v>0</v>
      </c>
      <c r="H31" s="51">
        <f>H32</f>
        <v>0</v>
      </c>
      <c r="I31" s="51">
        <v>0</v>
      </c>
      <c r="J31" s="51" t="e">
        <f t="shared" si="0"/>
        <v>#DIV/0!</v>
      </c>
    </row>
    <row r="32" spans="1:10" ht="21" customHeight="1" hidden="1">
      <c r="A32" s="44" t="s">
        <v>68</v>
      </c>
      <c r="B32" s="55" t="s">
        <v>69</v>
      </c>
      <c r="C32" s="54"/>
      <c r="D32" s="54"/>
      <c r="E32" s="54"/>
      <c r="F32" s="56">
        <v>0</v>
      </c>
      <c r="G32" s="57"/>
      <c r="H32" s="53"/>
      <c r="I32" s="56">
        <v>0</v>
      </c>
      <c r="J32" s="59" t="e">
        <f t="shared" si="0"/>
        <v>#DIV/0!</v>
      </c>
    </row>
    <row r="33" spans="1:10" ht="23.25" customHeight="1" hidden="1">
      <c r="A33" s="61" t="s">
        <v>92</v>
      </c>
      <c r="B33" s="62" t="s">
        <v>4</v>
      </c>
      <c r="C33" s="66"/>
      <c r="D33" s="66"/>
      <c r="E33" s="66"/>
      <c r="F33" s="63">
        <v>0</v>
      </c>
      <c r="G33" s="57"/>
      <c r="H33" s="53"/>
      <c r="I33" s="63">
        <v>0</v>
      </c>
      <c r="J33" s="59"/>
    </row>
    <row r="34" spans="1:10" ht="30.75" customHeight="1" hidden="1">
      <c r="A34" s="48" t="s">
        <v>16</v>
      </c>
      <c r="B34" s="62" t="s">
        <v>4</v>
      </c>
      <c r="C34" s="54"/>
      <c r="D34" s="54"/>
      <c r="E34" s="54"/>
      <c r="F34" s="51"/>
      <c r="G34" s="51" t="e">
        <f>#REF!</f>
        <v>#REF!</v>
      </c>
      <c r="H34" s="51" t="e">
        <f>#REF!</f>
        <v>#REF!</v>
      </c>
      <c r="I34" s="51">
        <v>0</v>
      </c>
      <c r="J34" s="51" t="e">
        <f t="shared" si="0"/>
        <v>#DIV/0!</v>
      </c>
    </row>
    <row r="35" spans="1:10" ht="30.75" customHeight="1" hidden="1">
      <c r="A35" s="48" t="s">
        <v>51</v>
      </c>
      <c r="B35" s="62" t="s">
        <v>1</v>
      </c>
      <c r="C35" s="54"/>
      <c r="D35" s="54"/>
      <c r="E35" s="54"/>
      <c r="F35" s="86">
        <f>F37</f>
        <v>36.99</v>
      </c>
      <c r="G35" s="51">
        <f>G37</f>
        <v>0</v>
      </c>
      <c r="H35" s="51">
        <f>H37</f>
        <v>0</v>
      </c>
      <c r="I35" s="86">
        <v>31.12632</v>
      </c>
      <c r="J35" s="63">
        <f t="shared" si="0"/>
        <v>84.14793187347931</v>
      </c>
    </row>
    <row r="36" spans="1:10" ht="29.25" customHeight="1" hidden="1">
      <c r="A36" s="82" t="s">
        <v>80</v>
      </c>
      <c r="B36" s="62" t="s">
        <v>81</v>
      </c>
      <c r="C36" s="54"/>
      <c r="D36" s="54"/>
      <c r="E36" s="54"/>
      <c r="F36" s="51">
        <v>0</v>
      </c>
      <c r="G36" s="51"/>
      <c r="H36" s="51"/>
      <c r="I36" s="85" t="s">
        <v>93</v>
      </c>
      <c r="J36" s="63"/>
    </row>
    <row r="37" spans="1:10" ht="16.5" customHeight="1" hidden="1">
      <c r="A37" s="46" t="s">
        <v>70</v>
      </c>
      <c r="B37" s="60" t="s">
        <v>71</v>
      </c>
      <c r="C37" s="64"/>
      <c r="D37" s="64"/>
      <c r="E37" s="64"/>
      <c r="F37" s="88">
        <v>36.99</v>
      </c>
      <c r="G37" s="59"/>
      <c r="H37" s="59"/>
      <c r="I37" s="88">
        <v>36.99</v>
      </c>
      <c r="J37" s="59">
        <f t="shared" si="0"/>
        <v>100</v>
      </c>
    </row>
    <row r="38" spans="1:10" ht="16.5" customHeight="1">
      <c r="A38" s="48" t="s">
        <v>45</v>
      </c>
      <c r="B38" s="62" t="s">
        <v>50</v>
      </c>
      <c r="C38" s="54"/>
      <c r="D38" s="54"/>
      <c r="E38" s="54"/>
      <c r="F38" s="51">
        <f>F39</f>
        <v>1541.35</v>
      </c>
      <c r="G38" s="51">
        <f>G39</f>
        <v>0</v>
      </c>
      <c r="H38" s="51">
        <f>H39</f>
        <v>0</v>
      </c>
      <c r="I38" s="51">
        <f>I39</f>
        <v>1541.4</v>
      </c>
      <c r="J38" s="51">
        <f>J39</f>
        <v>100.00324390955981</v>
      </c>
    </row>
    <row r="39" spans="1:10" ht="18" customHeight="1">
      <c r="A39" s="46" t="s">
        <v>46</v>
      </c>
      <c r="B39" s="60" t="s">
        <v>23</v>
      </c>
      <c r="C39" s="64"/>
      <c r="D39" s="64"/>
      <c r="E39" s="64"/>
      <c r="F39" s="59">
        <f>F41+F42+F46+F48</f>
        <v>1541.35</v>
      </c>
      <c r="G39" s="59">
        <f>G41+G42+G46+G48</f>
        <v>0</v>
      </c>
      <c r="H39" s="59">
        <f>H41+H42+H46+H48</f>
        <v>0</v>
      </c>
      <c r="I39" s="59">
        <f>I41+I42+I46+I48</f>
        <v>1541.4</v>
      </c>
      <c r="J39" s="59">
        <f t="shared" si="0"/>
        <v>100.00324390955981</v>
      </c>
    </row>
    <row r="40" spans="1:10" ht="18" customHeight="1">
      <c r="A40" s="46" t="s">
        <v>99</v>
      </c>
      <c r="B40" s="62" t="s">
        <v>25</v>
      </c>
      <c r="C40" s="54"/>
      <c r="D40" s="54"/>
      <c r="E40" s="54"/>
      <c r="F40" s="63">
        <f>F41</f>
        <v>660.5</v>
      </c>
      <c r="G40" s="63">
        <f>G41</f>
        <v>0</v>
      </c>
      <c r="H40" s="63">
        <f>H41</f>
        <v>0</v>
      </c>
      <c r="I40" s="63">
        <f>I41</f>
        <v>660.5</v>
      </c>
      <c r="J40" s="51">
        <f t="shared" si="0"/>
        <v>100</v>
      </c>
    </row>
    <row r="41" spans="1:10" ht="39" customHeight="1">
      <c r="A41" s="46" t="s">
        <v>98</v>
      </c>
      <c r="B41" s="60" t="s">
        <v>72</v>
      </c>
      <c r="C41" s="54"/>
      <c r="D41" s="54"/>
      <c r="E41" s="54"/>
      <c r="F41" s="63">
        <v>660.5</v>
      </c>
      <c r="G41" s="57"/>
      <c r="H41" s="53"/>
      <c r="I41" s="63">
        <v>660.5</v>
      </c>
      <c r="J41" s="59">
        <f aca="true" t="shared" si="1" ref="J41:J50">I41/F41*100</f>
        <v>100</v>
      </c>
    </row>
    <row r="42" spans="1:10" ht="39" customHeight="1">
      <c r="A42" s="44" t="s">
        <v>97</v>
      </c>
      <c r="B42" s="62" t="s">
        <v>52</v>
      </c>
      <c r="C42" s="54"/>
      <c r="D42" s="54"/>
      <c r="E42" s="54"/>
      <c r="F42" s="63">
        <v>116.6</v>
      </c>
      <c r="G42" s="63">
        <f>G43</f>
        <v>0</v>
      </c>
      <c r="H42" s="63">
        <f>H43</f>
        <v>0</v>
      </c>
      <c r="I42" s="63">
        <v>116.6</v>
      </c>
      <c r="J42" s="51">
        <f t="shared" si="1"/>
        <v>100</v>
      </c>
    </row>
    <row r="43" spans="1:10" ht="54" customHeight="1">
      <c r="A43" s="44" t="s">
        <v>96</v>
      </c>
      <c r="B43" s="60" t="s">
        <v>73</v>
      </c>
      <c r="C43" s="54"/>
      <c r="D43" s="54"/>
      <c r="E43" s="54"/>
      <c r="F43" s="59">
        <v>116.6</v>
      </c>
      <c r="G43" s="59"/>
      <c r="H43" s="65"/>
      <c r="I43" s="59">
        <v>116.6</v>
      </c>
      <c r="J43" s="59">
        <f t="shared" si="1"/>
        <v>100</v>
      </c>
    </row>
    <row r="44" spans="1:10" ht="0.75" customHeight="1" hidden="1">
      <c r="A44" s="81" t="s">
        <v>77</v>
      </c>
      <c r="B44" s="68" t="s">
        <v>79</v>
      </c>
      <c r="C44" s="66"/>
      <c r="D44" s="66"/>
      <c r="E44" s="66"/>
      <c r="F44" s="63">
        <f>F45</f>
        <v>0</v>
      </c>
      <c r="G44" s="63"/>
      <c r="H44" s="80"/>
      <c r="I44" s="63">
        <f>I45</f>
        <v>0</v>
      </c>
      <c r="J44" s="63">
        <v>100</v>
      </c>
    </row>
    <row r="45" spans="1:10" ht="23.25" customHeight="1" hidden="1">
      <c r="A45" s="67" t="s">
        <v>76</v>
      </c>
      <c r="B45" s="69" t="s">
        <v>78</v>
      </c>
      <c r="C45" s="54"/>
      <c r="D45" s="54"/>
      <c r="E45" s="54"/>
      <c r="F45" s="59">
        <v>0</v>
      </c>
      <c r="G45" s="59"/>
      <c r="H45" s="65"/>
      <c r="I45" s="59">
        <v>0</v>
      </c>
      <c r="J45" s="59">
        <v>100</v>
      </c>
    </row>
    <row r="46" spans="1:10" ht="23.25" customHeight="1">
      <c r="A46" s="89">
        <v>20240000000000100</v>
      </c>
      <c r="B46" s="69" t="s">
        <v>94</v>
      </c>
      <c r="C46" s="54"/>
      <c r="D46" s="54"/>
      <c r="E46" s="54"/>
      <c r="F46" s="59">
        <f>F47</f>
        <v>178.6</v>
      </c>
      <c r="G46" s="59"/>
      <c r="H46" s="65"/>
      <c r="I46" s="59">
        <f>I47</f>
        <v>178.6</v>
      </c>
      <c r="J46" s="59"/>
    </row>
    <row r="47" spans="1:10" ht="23.25" customHeight="1">
      <c r="A47" s="89">
        <v>20240014100000100</v>
      </c>
      <c r="B47" s="69" t="s">
        <v>94</v>
      </c>
      <c r="C47" s="54"/>
      <c r="D47" s="54"/>
      <c r="E47" s="54"/>
      <c r="F47" s="59">
        <v>178.6</v>
      </c>
      <c r="G47" s="59"/>
      <c r="H47" s="65"/>
      <c r="I47" s="59">
        <v>178.6</v>
      </c>
      <c r="J47" s="59"/>
    </row>
    <row r="48" spans="1:10" ht="24" customHeight="1">
      <c r="A48" s="79" t="s">
        <v>95</v>
      </c>
      <c r="B48" s="68" t="s">
        <v>74</v>
      </c>
      <c r="C48" s="50"/>
      <c r="D48" s="50"/>
      <c r="E48" s="50"/>
      <c r="F48" s="51">
        <f>F49</f>
        <v>585.65</v>
      </c>
      <c r="G48" s="51">
        <f>G49</f>
        <v>0</v>
      </c>
      <c r="H48" s="51">
        <f>H49</f>
        <v>0</v>
      </c>
      <c r="I48" s="51">
        <f>I49</f>
        <v>585.7</v>
      </c>
      <c r="J48" s="63">
        <f t="shared" si="1"/>
        <v>100.00853752241102</v>
      </c>
    </row>
    <row r="49" spans="1:10" ht="39" customHeight="1">
      <c r="A49" s="89">
        <v>20290054100000100</v>
      </c>
      <c r="B49" s="69" t="s">
        <v>75</v>
      </c>
      <c r="C49" s="54"/>
      <c r="D49" s="54"/>
      <c r="E49" s="54"/>
      <c r="F49" s="56">
        <v>585.65</v>
      </c>
      <c r="G49" s="57"/>
      <c r="H49" s="53"/>
      <c r="I49" s="56">
        <v>585.7</v>
      </c>
      <c r="J49" s="59">
        <f t="shared" si="1"/>
        <v>100.00853752241102</v>
      </c>
    </row>
    <row r="50" spans="1:10" ht="15.75" customHeight="1">
      <c r="A50" s="46"/>
      <c r="B50" s="40" t="s">
        <v>47</v>
      </c>
      <c r="C50" s="54"/>
      <c r="D50" s="54"/>
      <c r="E50" s="54"/>
      <c r="F50" s="63">
        <f>F14</f>
        <v>1757.1699999999998</v>
      </c>
      <c r="G50" s="63">
        <f>G14</f>
        <v>0</v>
      </c>
      <c r="H50" s="63">
        <f>H14</f>
        <v>0</v>
      </c>
      <c r="I50" s="63">
        <f>I14</f>
        <v>1756.67</v>
      </c>
      <c r="J50" s="63">
        <f t="shared" si="1"/>
        <v>99.97154515499356</v>
      </c>
    </row>
    <row r="51" spans="1:10" s="6" customFormat="1" ht="16.5" customHeight="1" hidden="1">
      <c r="A51" s="8" t="s">
        <v>20</v>
      </c>
      <c r="B51" s="10" t="s">
        <v>21</v>
      </c>
      <c r="C51" s="9"/>
      <c r="D51" s="9"/>
      <c r="E51" s="9"/>
      <c r="F51" s="16">
        <v>140688.2</v>
      </c>
      <c r="G51" s="20"/>
      <c r="H51" s="23"/>
      <c r="I51" s="23"/>
      <c r="J51" s="16">
        <f aca="true" t="shared" si="2" ref="J51:J70">I51/F51*100</f>
        <v>0</v>
      </c>
    </row>
    <row r="52" spans="1:10" s="6" customFormat="1" ht="16.5" customHeight="1" hidden="1">
      <c r="A52" s="12" t="s">
        <v>22</v>
      </c>
      <c r="B52" s="11" t="s">
        <v>23</v>
      </c>
      <c r="C52" s="9"/>
      <c r="D52" s="9"/>
      <c r="E52" s="9"/>
      <c r="F52" s="19">
        <v>140688.2</v>
      </c>
      <c r="G52" s="20"/>
      <c r="H52" s="23"/>
      <c r="I52" s="23"/>
      <c r="J52" s="16">
        <f t="shared" si="2"/>
        <v>0</v>
      </c>
    </row>
    <row r="53" spans="1:10" s="6" customFormat="1" ht="16.5" customHeight="1" hidden="1">
      <c r="A53" s="12" t="s">
        <v>24</v>
      </c>
      <c r="B53" s="11" t="s">
        <v>25</v>
      </c>
      <c r="C53" s="4"/>
      <c r="D53" s="4"/>
      <c r="E53" s="1"/>
      <c r="F53" s="19">
        <v>54745</v>
      </c>
      <c r="G53" s="20"/>
      <c r="H53" s="23"/>
      <c r="I53" s="23"/>
      <c r="J53" s="16">
        <f t="shared" si="2"/>
        <v>0</v>
      </c>
    </row>
    <row r="54" spans="1:10" s="6" customFormat="1" ht="16.5" customHeight="1" hidden="1">
      <c r="A54" s="12" t="s">
        <v>26</v>
      </c>
      <c r="B54" s="11" t="s">
        <v>27</v>
      </c>
      <c r="C54" s="4"/>
      <c r="D54" s="4"/>
      <c r="E54" s="1"/>
      <c r="F54" s="19">
        <v>54745</v>
      </c>
      <c r="G54" s="20"/>
      <c r="H54" s="23"/>
      <c r="I54" s="23"/>
      <c r="J54" s="16">
        <f t="shared" si="2"/>
        <v>0</v>
      </c>
    </row>
    <row r="55" spans="1:10" s="6" customFormat="1" ht="18.75" customHeight="1" hidden="1">
      <c r="A55" s="12" t="s">
        <v>28</v>
      </c>
      <c r="B55" s="11" t="s">
        <v>29</v>
      </c>
      <c r="C55" s="4"/>
      <c r="D55" s="4"/>
      <c r="E55" s="1"/>
      <c r="F55" s="19">
        <v>54745</v>
      </c>
      <c r="G55" s="20"/>
      <c r="H55" s="23"/>
      <c r="I55" s="23"/>
      <c r="J55" s="16">
        <f t="shared" si="2"/>
        <v>0</v>
      </c>
    </row>
    <row r="56" spans="1:10" s="6" customFormat="1" ht="15.75" customHeight="1" hidden="1">
      <c r="A56" s="12" t="s">
        <v>30</v>
      </c>
      <c r="B56" s="11" t="s">
        <v>31</v>
      </c>
      <c r="C56" s="4"/>
      <c r="D56" s="4"/>
      <c r="E56" s="1"/>
      <c r="F56" s="19">
        <v>85943.2</v>
      </c>
      <c r="G56" s="24"/>
      <c r="H56" s="23"/>
      <c r="I56" s="23"/>
      <c r="J56" s="16">
        <f t="shared" si="2"/>
        <v>0</v>
      </c>
    </row>
    <row r="57" spans="1:10" s="6" customFormat="1" ht="50.25" customHeight="1" hidden="1">
      <c r="A57" s="12" t="s">
        <v>32</v>
      </c>
      <c r="B57" s="11" t="s">
        <v>33</v>
      </c>
      <c r="C57" s="4"/>
      <c r="D57" s="4"/>
      <c r="E57" s="1"/>
      <c r="F57" s="19">
        <v>5900</v>
      </c>
      <c r="G57" s="24"/>
      <c r="H57" s="23"/>
      <c r="I57" s="23"/>
      <c r="J57" s="16">
        <f t="shared" si="2"/>
        <v>0</v>
      </c>
    </row>
    <row r="58" spans="1:10" s="6" customFormat="1" ht="63" customHeight="1" hidden="1">
      <c r="A58" s="12" t="s">
        <v>34</v>
      </c>
      <c r="B58" s="11" t="s">
        <v>35</v>
      </c>
      <c r="C58" s="4"/>
      <c r="D58" s="4"/>
      <c r="E58" s="1"/>
      <c r="F58" s="19">
        <v>5900</v>
      </c>
      <c r="G58" s="24"/>
      <c r="H58" s="23"/>
      <c r="I58" s="23"/>
      <c r="J58" s="16">
        <f t="shared" si="2"/>
        <v>0</v>
      </c>
    </row>
    <row r="59" spans="1:10" s="5" customFormat="1" ht="16.5" customHeight="1" hidden="1">
      <c r="A59" s="12" t="s">
        <v>36</v>
      </c>
      <c r="B59" s="11" t="s">
        <v>37</v>
      </c>
      <c r="C59" s="4"/>
      <c r="D59" s="4"/>
      <c r="E59" s="1"/>
      <c r="F59" s="19">
        <v>85937.3</v>
      </c>
      <c r="G59" s="25"/>
      <c r="H59" s="22"/>
      <c r="I59" s="22"/>
      <c r="J59" s="16">
        <f t="shared" si="2"/>
        <v>0</v>
      </c>
    </row>
    <row r="60" spans="1:10" ht="21" customHeight="1" hidden="1">
      <c r="A60" s="4"/>
      <c r="B60" s="13"/>
      <c r="C60" s="2"/>
      <c r="D60" s="2"/>
      <c r="E60" s="2"/>
      <c r="F60" s="21"/>
      <c r="G60" s="25"/>
      <c r="H60" s="18"/>
      <c r="I60" s="18"/>
      <c r="J60" s="16" t="e">
        <f t="shared" si="2"/>
        <v>#DIV/0!</v>
      </c>
    </row>
    <row r="61" spans="1:10" ht="23.25" customHeight="1" hidden="1">
      <c r="A61" s="4"/>
      <c r="B61" s="14"/>
      <c r="C61" s="4"/>
      <c r="D61" s="4"/>
      <c r="E61" s="4"/>
      <c r="F61" s="26"/>
      <c r="G61" s="27"/>
      <c r="H61" s="18"/>
      <c r="I61" s="18"/>
      <c r="J61" s="16" t="e">
        <f t="shared" si="2"/>
        <v>#DIV/0!</v>
      </c>
    </row>
    <row r="62" spans="1:10" ht="0.75" customHeight="1" hidden="1">
      <c r="A62" s="4"/>
      <c r="B62" s="14"/>
      <c r="C62" s="4"/>
      <c r="D62" s="4"/>
      <c r="E62" s="4"/>
      <c r="F62" s="26"/>
      <c r="G62" s="28"/>
      <c r="H62" s="18"/>
      <c r="I62" s="18"/>
      <c r="J62" s="16" t="e">
        <f t="shared" si="2"/>
        <v>#DIV/0!</v>
      </c>
    </row>
    <row r="63" spans="1:10" ht="15.75" hidden="1">
      <c r="A63" s="2"/>
      <c r="B63" s="15"/>
      <c r="C63" s="4" t="s">
        <v>2</v>
      </c>
      <c r="D63" s="4"/>
      <c r="E63" s="4"/>
      <c r="F63" s="26"/>
      <c r="G63" s="28"/>
      <c r="H63" s="18"/>
      <c r="I63" s="18"/>
      <c r="J63" s="16" t="e">
        <f t="shared" si="2"/>
        <v>#DIV/0!</v>
      </c>
    </row>
    <row r="64" spans="1:10" ht="19.5" customHeight="1" hidden="1">
      <c r="A64" s="4"/>
      <c r="B64" s="4"/>
      <c r="C64" s="4"/>
      <c r="D64" s="4"/>
      <c r="E64" s="4"/>
      <c r="F64" s="26"/>
      <c r="G64" s="29"/>
      <c r="H64" s="18"/>
      <c r="I64" s="18"/>
      <c r="J64" s="16" t="e">
        <f t="shared" si="2"/>
        <v>#DIV/0!</v>
      </c>
    </row>
    <row r="65" spans="1:10" ht="15.75" hidden="1">
      <c r="A65" s="12" t="s">
        <v>38</v>
      </c>
      <c r="B65" s="11" t="s">
        <v>39</v>
      </c>
      <c r="C65" s="4"/>
      <c r="D65" s="4"/>
      <c r="E65" s="1"/>
      <c r="F65" s="19">
        <v>85937.3</v>
      </c>
      <c r="G65" s="30"/>
      <c r="H65" s="18"/>
      <c r="I65" s="18"/>
      <c r="J65" s="16">
        <f t="shared" si="2"/>
        <v>0</v>
      </c>
    </row>
    <row r="66" spans="1:10" ht="15.75" hidden="1">
      <c r="A66" s="8" t="s">
        <v>40</v>
      </c>
      <c r="B66" s="10" t="s">
        <v>17</v>
      </c>
      <c r="C66" s="9"/>
      <c r="D66" s="9"/>
      <c r="E66" s="9"/>
      <c r="F66" s="16">
        <v>5082.9</v>
      </c>
      <c r="G66" s="18"/>
      <c r="H66" s="18"/>
      <c r="I66" s="18"/>
      <c r="J66" s="16">
        <f t="shared" si="2"/>
        <v>0</v>
      </c>
    </row>
    <row r="67" spans="1:10" ht="15.75" hidden="1">
      <c r="A67" s="12" t="s">
        <v>41</v>
      </c>
      <c r="B67" s="11" t="s">
        <v>8</v>
      </c>
      <c r="C67" s="9"/>
      <c r="D67" s="9"/>
      <c r="E67" s="9"/>
      <c r="F67" s="19">
        <v>5082.9</v>
      </c>
      <c r="G67" s="18"/>
      <c r="H67" s="18"/>
      <c r="I67" s="18"/>
      <c r="J67" s="16">
        <f t="shared" si="2"/>
        <v>0</v>
      </c>
    </row>
    <row r="68" spans="1:10" ht="15.75" hidden="1">
      <c r="A68" s="12" t="s">
        <v>42</v>
      </c>
      <c r="B68" s="11" t="s">
        <v>9</v>
      </c>
      <c r="C68" s="9"/>
      <c r="D68" s="9"/>
      <c r="E68" s="9"/>
      <c r="F68" s="19">
        <v>5082.9</v>
      </c>
      <c r="G68" s="18"/>
      <c r="H68" s="18"/>
      <c r="I68" s="18"/>
      <c r="J68" s="16">
        <f t="shared" si="2"/>
        <v>0</v>
      </c>
    </row>
    <row r="69" spans="1:10" ht="31.5" hidden="1">
      <c r="A69" s="12" t="s">
        <v>43</v>
      </c>
      <c r="B69" s="11" t="s">
        <v>44</v>
      </c>
      <c r="C69" s="9"/>
      <c r="D69" s="9"/>
      <c r="E69" s="9"/>
      <c r="F69" s="19">
        <v>5082.9</v>
      </c>
      <c r="G69" s="18"/>
      <c r="H69" s="18"/>
      <c r="I69" s="18"/>
      <c r="J69" s="16">
        <f t="shared" si="2"/>
        <v>0</v>
      </c>
    </row>
    <row r="70" spans="1:10" ht="15.75" hidden="1">
      <c r="A70" s="32"/>
      <c r="B70" s="33" t="s">
        <v>5</v>
      </c>
      <c r="C70" s="34"/>
      <c r="D70" s="34"/>
      <c r="E70" s="34"/>
      <c r="F70" s="35">
        <v>165712.6</v>
      </c>
      <c r="G70" s="18"/>
      <c r="H70" s="18"/>
      <c r="I70" s="18"/>
      <c r="J70" s="35">
        <f t="shared" si="2"/>
        <v>0</v>
      </c>
    </row>
    <row r="71" spans="1:11" ht="15.75">
      <c r="A71" s="36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3" spans="2:10" ht="15.75">
      <c r="B73" s="17"/>
      <c r="F73" s="18"/>
      <c r="G73" s="18"/>
      <c r="H73" s="18"/>
      <c r="I73" s="18"/>
      <c r="J73" s="18"/>
    </row>
    <row r="74" spans="6:10" ht="12.75">
      <c r="F74" s="18"/>
      <c r="G74" s="18"/>
      <c r="H74" s="18"/>
      <c r="I74" s="18"/>
      <c r="J74" s="18"/>
    </row>
    <row r="75" spans="6:10" ht="12.75">
      <c r="F75" s="18"/>
      <c r="G75" s="18"/>
      <c r="H75" s="18"/>
      <c r="I75" s="18"/>
      <c r="J75" s="18"/>
    </row>
    <row r="76" spans="6:10" ht="12.75">
      <c r="F76" s="18"/>
      <c r="G76" s="18"/>
      <c r="H76" s="18"/>
      <c r="I76" s="18"/>
      <c r="J76" s="18"/>
    </row>
  </sheetData>
  <sheetProtection/>
  <mergeCells count="12">
    <mergeCell ref="B6:J6"/>
    <mergeCell ref="I10:I12"/>
    <mergeCell ref="F2:J2"/>
    <mergeCell ref="B9:B12"/>
    <mergeCell ref="B3:J3"/>
    <mergeCell ref="B4:J4"/>
    <mergeCell ref="A9:A10"/>
    <mergeCell ref="F9:J9"/>
    <mergeCell ref="D10:D12"/>
    <mergeCell ref="G10:G12"/>
    <mergeCell ref="F10:F12"/>
    <mergeCell ref="E10:E12"/>
  </mergeCells>
  <printOptions/>
  <pageMargins left="0.5905511811023623" right="0.61" top="0.36" bottom="0.3937007874015748" header="0" footer="0"/>
  <pageSetup fitToHeight="1" fitToWidth="1" horizontalDpi="600" verticalDpi="600" orientation="portrait" paperSize="9" scale="47" r:id="rId1"/>
  <rowBreaks count="1" manualBreakCount="1"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Потанино</cp:lastModifiedBy>
  <cp:lastPrinted>2018-05-07T02:38:04Z</cp:lastPrinted>
  <dcterms:created xsi:type="dcterms:W3CDTF">2003-10-16T06:18:07Z</dcterms:created>
  <dcterms:modified xsi:type="dcterms:W3CDTF">2020-05-12T03:41:49Z</dcterms:modified>
  <cp:category/>
  <cp:version/>
  <cp:contentType/>
  <cp:contentStatus/>
</cp:coreProperties>
</file>