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2280" windowWidth="13995" windowHeight="6720" activeTab="1"/>
  </bookViews>
  <sheets>
    <sheet name="2019" sheetId="1" r:id="rId1"/>
    <sheet name="2020-21" sheetId="2" r:id="rId2"/>
  </sheets>
  <definedNames>
    <definedName name="_xlnm._FilterDatabase" localSheetId="0" hidden="1">'2019'!$A$11:$H$114</definedName>
    <definedName name="_xlnm.Print_Area" localSheetId="0">'2019'!$A$1:$H$114</definedName>
  </definedNames>
  <calcPr fullCalcOnLoad="1"/>
</workbook>
</file>

<file path=xl/sharedStrings.xml><?xml version="1.0" encoding="utf-8"?>
<sst xmlns="http://schemas.openxmlformats.org/spreadsheetml/2006/main" count="804" uniqueCount="155">
  <si>
    <t>Целевая статья</t>
  </si>
  <si>
    <t>Сумма</t>
  </si>
  <si>
    <t>01</t>
  </si>
  <si>
    <t>02</t>
  </si>
  <si>
    <t>09</t>
  </si>
  <si>
    <t>04</t>
  </si>
  <si>
    <t>08</t>
  </si>
  <si>
    <t>Культура</t>
  </si>
  <si>
    <t xml:space="preserve">Наименование </t>
  </si>
  <si>
    <t>ГРБС</t>
  </si>
  <si>
    <t>Раз  дел</t>
  </si>
  <si>
    <t>Под   раз    дел</t>
  </si>
  <si>
    <t>Вид рас  хода</t>
  </si>
  <si>
    <t>(тыс. рублей)</t>
  </si>
  <si>
    <t>Культура, кинематография</t>
  </si>
  <si>
    <t>244</t>
  </si>
  <si>
    <t>Уплата прочих налогов, сборов и иных платежей</t>
  </si>
  <si>
    <t>Уплата налога на имущество организаций и земельного налога</t>
  </si>
  <si>
    <t>в том числе за счет средств федерального бюджета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</si>
  <si>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</si>
  <si>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</si>
  <si>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</si>
  <si>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121</t>
  </si>
  <si>
    <t>11</t>
  </si>
  <si>
    <t>Физическая культура и спорт</t>
  </si>
  <si>
    <t>Массовый спорт</t>
  </si>
  <si>
    <t>13</t>
  </si>
  <si>
    <t>Руководство и управление в сфере установленных функций органов  местного самоуправления</t>
  </si>
  <si>
    <t>Расходы на обеспечение функционирования высшего должностного лица муниципального образования</t>
  </si>
  <si>
    <t>Общегосударственные вопросы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</si>
  <si>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</si>
  <si>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</si>
  <si>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</si>
  <si>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Осуществление государственных полномочий по расчету и предоставлению дотаций поселениям</t>
  </si>
  <si>
    <t>321</t>
  </si>
  <si>
    <t>Доплаты к пенсиям, дополнительное пенсионное обеспечение</t>
  </si>
  <si>
    <t>Доплаты к пенсиям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</si>
  <si>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</si>
  <si>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10</t>
  </si>
  <si>
    <t>Социальная политика</t>
  </si>
  <si>
    <t>Пенсионное обеспечение</t>
  </si>
  <si>
    <t>122</t>
  </si>
  <si>
    <t>851</t>
  </si>
  <si>
    <t>852</t>
  </si>
  <si>
    <t>Выполнение других обязательств муниципального образования</t>
  </si>
  <si>
    <t>870</t>
  </si>
  <si>
    <t>Резервные фонды</t>
  </si>
  <si>
    <t>Другие общегосударственные вопросы</t>
  </si>
  <si>
    <t>05</t>
  </si>
  <si>
    <t>Всего расходов:</t>
  </si>
  <si>
    <t>Жилищно-коммунальное хозяйство</t>
  </si>
  <si>
    <t>99900 40000</t>
  </si>
  <si>
    <t>99900 45000</t>
  </si>
  <si>
    <t>99900 73090</t>
  </si>
  <si>
    <t>99900 98102</t>
  </si>
  <si>
    <t>99900 88211</t>
  </si>
  <si>
    <t>99900 8829Ж</t>
  </si>
  <si>
    <t>99900 88501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</si>
  <si>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</si>
  <si>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</si>
  <si>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</si>
  <si>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            к решению Совета депутатов Муниципального образования -</t>
  </si>
  <si>
    <t>"О  бюджете Муниципального образования -</t>
  </si>
  <si>
    <t>00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</si>
  <si>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соответствии с заключенными соглашениями</t>
  </si>
  <si>
    <t xml:space="preserve">Межбюджетные трансферты из бюджетов поселений бюджету муниципального района на осуществление полномочий по осуществлению внешнего муниципального финансового контроля поселений Бичурского района в соответствии с заключенными соглашениями
</t>
  </si>
  <si>
    <t>Иные межбюджетные трансферты</t>
  </si>
  <si>
    <t>540</t>
  </si>
  <si>
    <t>Резервный фонд местной администрации</t>
  </si>
  <si>
    <t>99900 88600</t>
  </si>
  <si>
    <t>Резервный фонд финансирования непредвиденных расходов Администрации МО-СП "ское"</t>
  </si>
  <si>
    <t>99900 88604</t>
  </si>
  <si>
    <t>Резервные средства</t>
  </si>
  <si>
    <t xml:space="preserve">Межбюджетные трансферты из бюджетов поселений бюджету муниципального района на осуществление части полномочий по муниципальному земельному контролю
</t>
  </si>
  <si>
    <t>99900 47000</t>
  </si>
  <si>
    <t>Финансовая поддержка ТОС посредством республиканского конкурса "Лучшее территориальное общественное самоуправление"</t>
  </si>
  <si>
    <t>99900 87403</t>
  </si>
  <si>
    <t>99900 88200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</si>
  <si>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</si>
  <si>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</si>
  <si>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</si>
  <si>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</si>
  <si>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99900 51180</t>
  </si>
  <si>
    <t>99900 51108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</si>
  <si>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</si>
  <si>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</si>
  <si>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</si>
  <si>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99900 88230</t>
  </si>
  <si>
    <t>Благоустройство</t>
  </si>
  <si>
    <t>Организация и содержание мест захоронения</t>
  </si>
  <si>
    <t>Осуществление мероприятий, связанных с владением, пользованием и распоряжением имуществом, находящимся в муниципальной собственности</t>
  </si>
  <si>
    <t>99900 88210</t>
  </si>
  <si>
    <t>99900 88500</t>
  </si>
  <si>
    <t xml:space="preserve">Расходы на проведение мероприятий в области физической культуры и  спорта </t>
  </si>
  <si>
    <t>99900 88260</t>
  </si>
  <si>
    <t>853</t>
  </si>
  <si>
    <t>Уплата иных платежей</t>
  </si>
  <si>
    <t>99999 00000</t>
  </si>
  <si>
    <t>999</t>
  </si>
  <si>
    <t>99</t>
  </si>
  <si>
    <t>Условно утверждаемые расходы:</t>
  </si>
  <si>
    <t>Национальная экономика</t>
  </si>
  <si>
    <t>Дорожное хозяйство (дорожные фонды)</t>
  </si>
  <si>
    <t>Ремонт и содержание автодорог и мостов местного значения</t>
  </si>
  <si>
    <t>99900 Д0000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</si>
  <si>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</si>
  <si>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</si>
  <si>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</si>
  <si>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</si>
  <si>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99900 88800</t>
  </si>
  <si>
    <t>99900 88801</t>
  </si>
  <si>
    <t>99900 88802</t>
  </si>
  <si>
    <t>07</t>
  </si>
  <si>
    <t>Функционирование высшего должностного лица субъекта Российской Федерации и муниципального образования</t>
  </si>
  <si>
    <t>850</t>
  </si>
  <si>
    <t>99900 8829И</t>
  </si>
  <si>
    <t xml:space="preserve">Уплата налогов, сборов и иных платежей
</t>
  </si>
  <si>
    <t xml:space="preserve">Уплата налогов
</t>
  </si>
  <si>
    <t>99900 8829К</t>
  </si>
  <si>
    <t>Озеленение</t>
  </si>
  <si>
    <t>Прочие расходы связанные с выполнением обязательств органов местного самоуправления</t>
  </si>
  <si>
    <t>Уплата налогов</t>
  </si>
  <si>
    <t>Прочие мероприятия по благоустройству территории сельского поселения</t>
  </si>
  <si>
    <t>99900 8829Л</t>
  </si>
  <si>
    <t>Расходы в сфере информационно-коммуникационных технологий</t>
  </si>
  <si>
    <t>99900 8829П</t>
  </si>
  <si>
    <t>99900 8829Н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</si>
  <si>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</si>
  <si>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</si>
  <si>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</t>
  </si>
  <si>
    <t>сельское поселение "Шанагинское"</t>
  </si>
  <si>
    <t>Администрация муниципального образования - сельское поселение "Шанагинское"</t>
  </si>
  <si>
    <t>Резервный фонд финансирования непредвиденных расходов Администрации МО-СП "Шанагинскоеское"</t>
  </si>
  <si>
    <t>Расходы на содержание общеотрослевых должностей служащих и рабочих обслуживающего персонала</t>
  </si>
  <si>
    <t>99900 83702</t>
  </si>
  <si>
    <t>111</t>
  </si>
  <si>
    <t>119</t>
  </si>
  <si>
    <t>247</t>
  </si>
  <si>
    <t>Закупка энергетических ресурсов</t>
  </si>
  <si>
    <t>99900 46000</t>
  </si>
  <si>
    <t>Межбюджетные трансферты из бюджетов поселений бюджету муниципального района на осуществление полномочий по осуществлению внешнего муниципального финансового контроля поселений Бичурского района в соответствии с заключенными соглашениями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</si>
  <si>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видам расходов, ведомствам, а также по разделам, подразделам классификации расходов бюджета МО-СП "Шанагинское" на 2023-2024 годы </t>
  </si>
  <si>
    <t>Сумма 2024г.</t>
  </si>
  <si>
    <t>Сумма 2023г.</t>
  </si>
  <si>
    <t>сельское поселение "Шанагинское" на 2023 год</t>
  </si>
  <si>
    <t>и на плановый период 2024и 2025 годов"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</si>
  <si>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видам расходов, ведомствам, а также по разделам, подразделам классификации расходов бюджета МО-СП "Шанагинское" на 2023 год </t>
  </si>
  <si>
    <t>сельское поселение "Шанагинское" на 2023год</t>
  </si>
  <si>
    <t>и на плановый период 2024 и 2025 годов"</t>
  </si>
  <si>
    <t>Приложение 7</t>
  </si>
  <si>
    <t>Приложение 8</t>
  </si>
  <si>
    <t>99900 62180</t>
  </si>
  <si>
    <t>99900 88100</t>
  </si>
  <si>
    <t>99900 88101</t>
  </si>
  <si>
    <t>99900 88102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</si>
</sst>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0000"/>
    <numFmt numFmtId="177" formatCode="#,##0.0"/>
    <numFmt numFmtId="178" formatCode="#,##0.000000"/>
    <numFmt numFmtId="179" formatCode="#,##0.000"/>
    <numFmt numFmtId="180" formatCode="#,##0.0000"/>
    <numFmt numFmtId="181" formatCode="#,##0.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0.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"/>
  </numFmts>
  <fonts count="55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>
      <alignment/>
      <protection/>
    </xf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78" fontId="6" fillId="0" borderId="0" xfId="0" applyNumberFormat="1" applyFont="1" applyFill="1" applyAlignment="1">
      <alignment wrapText="1"/>
    </xf>
    <xf numFmtId="178" fontId="9" fillId="0" borderId="0" xfId="0" applyNumberFormat="1" applyFont="1" applyFill="1" applyAlignment="1">
      <alignment wrapText="1"/>
    </xf>
    <xf numFmtId="178" fontId="1" fillId="0" borderId="0" xfId="0" applyNumberFormat="1" applyFont="1" applyFill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174" fontId="6" fillId="0" borderId="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0" fontId="12" fillId="0" borderId="10" xfId="0" applyFont="1" applyFill="1" applyBorder="1" applyAlignment="1">
      <alignment vertical="top" wrapText="1"/>
    </xf>
    <xf numFmtId="0" fontId="11" fillId="0" borderId="10" xfId="53" applyFont="1" applyFill="1" applyBorder="1" applyAlignment="1">
      <alignment horizontal="left" vertical="center" wrapText="1"/>
      <protection/>
    </xf>
    <xf numFmtId="0" fontId="11" fillId="32" borderId="10" xfId="0" applyFont="1" applyFill="1" applyBorder="1" applyAlignment="1">
      <alignment vertical="top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32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87" fontId="1" fillId="0" borderId="10" xfId="0" applyNumberFormat="1" applyFont="1" applyFill="1" applyBorder="1" applyAlignment="1">
      <alignment horizontal="center" vertical="center" wrapText="1"/>
    </xf>
    <xf numFmtId="187" fontId="16" fillId="0" borderId="10" xfId="0" applyNumberFormat="1" applyFont="1" applyFill="1" applyBorder="1" applyAlignment="1">
      <alignment wrapText="1"/>
    </xf>
    <xf numFmtId="187" fontId="1" fillId="0" borderId="10" xfId="0" applyNumberFormat="1" applyFont="1" applyFill="1" applyBorder="1" applyAlignment="1">
      <alignment wrapText="1"/>
    </xf>
    <xf numFmtId="187" fontId="1" fillId="0" borderId="10" xfId="0" applyNumberFormat="1" applyFont="1" applyFill="1" applyBorder="1" applyAlignment="1">
      <alignment horizontal="center" vertical="center" wrapText="1"/>
    </xf>
    <xf numFmtId="187" fontId="1" fillId="0" borderId="10" xfId="0" applyNumberFormat="1" applyFont="1" applyFill="1" applyBorder="1" applyAlignment="1">
      <alignment horizontal="center" wrapText="1"/>
    </xf>
    <xf numFmtId="187" fontId="1" fillId="32" borderId="10" xfId="0" applyNumberFormat="1" applyFont="1" applyFill="1" applyBorder="1" applyAlignment="1">
      <alignment wrapText="1"/>
    </xf>
    <xf numFmtId="187" fontId="1" fillId="0" borderId="10" xfId="0" applyNumberFormat="1" applyFont="1" applyFill="1" applyBorder="1" applyAlignment="1">
      <alignment wrapText="1"/>
    </xf>
    <xf numFmtId="0" fontId="54" fillId="32" borderId="10" xfId="0" applyNumberFormat="1" applyFont="1" applyFill="1" applyBorder="1" applyAlignment="1">
      <alignment vertical="top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/>
    </xf>
    <xf numFmtId="174" fontId="6" fillId="32" borderId="10" xfId="0" applyNumberFormat="1" applyFont="1" applyFill="1" applyBorder="1" applyAlignment="1">
      <alignment horizontal="center" vertical="center"/>
    </xf>
    <xf numFmtId="174" fontId="10" fillId="0" borderId="10" xfId="61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 wrapText="1"/>
    </xf>
    <xf numFmtId="187" fontId="6" fillId="0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174" fontId="16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right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right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zoomScaleSheetLayoutView="85" zoomScalePageLayoutView="0" workbookViewId="0" topLeftCell="A101">
      <selection activeCell="H96" sqref="H96"/>
    </sheetView>
  </sheetViews>
  <sheetFormatPr defaultColWidth="9.00390625" defaultRowHeight="12.75"/>
  <cols>
    <col min="1" max="1" width="53.25390625" style="3" customWidth="1"/>
    <col min="2" max="2" width="14.875" style="4" customWidth="1"/>
    <col min="3" max="3" width="9.00390625" style="7" customWidth="1"/>
    <col min="4" max="4" width="6.875" style="4" customWidth="1"/>
    <col min="5" max="5" width="7.125" style="4" customWidth="1"/>
    <col min="6" max="6" width="6.625" style="4" customWidth="1"/>
    <col min="7" max="7" width="17.625" style="10" customWidth="1"/>
    <col min="8" max="8" width="11.375" style="1" customWidth="1"/>
    <col min="9" max="10" width="9.125" style="1" customWidth="1"/>
    <col min="11" max="11" width="12.125" style="1" customWidth="1"/>
    <col min="12" max="12" width="11.125" style="1" customWidth="1"/>
    <col min="13" max="13" width="10.875" style="1" customWidth="1"/>
    <col min="14" max="14" width="10.00390625" style="1" customWidth="1"/>
    <col min="15" max="15" width="15.625" style="1" customWidth="1"/>
    <col min="16" max="16" width="5.125" style="1" customWidth="1"/>
    <col min="17" max="16384" width="9.125" style="1" customWidth="1"/>
  </cols>
  <sheetData>
    <row r="1" spans="1:15" ht="15.75" customHeight="1">
      <c r="A1" s="64" t="s">
        <v>149</v>
      </c>
      <c r="B1" s="64"/>
      <c r="C1" s="64"/>
      <c r="D1" s="64"/>
      <c r="E1" s="64"/>
      <c r="F1" s="64"/>
      <c r="G1" s="64"/>
      <c r="H1" s="64"/>
      <c r="J1" s="18"/>
      <c r="K1" s="20"/>
      <c r="L1" s="20"/>
      <c r="M1" s="20"/>
      <c r="N1" s="19"/>
      <c r="O1" s="21"/>
    </row>
    <row r="2" spans="1:15" ht="18" customHeight="1">
      <c r="A2" s="64" t="s">
        <v>61</v>
      </c>
      <c r="B2" s="64"/>
      <c r="C2" s="64"/>
      <c r="D2" s="64"/>
      <c r="E2" s="64"/>
      <c r="F2" s="64"/>
      <c r="G2" s="64"/>
      <c r="H2" s="64"/>
      <c r="J2" s="22"/>
      <c r="K2" s="20"/>
      <c r="L2" s="20"/>
      <c r="M2" s="23"/>
      <c r="N2" s="24"/>
      <c r="O2" s="25"/>
    </row>
    <row r="3" spans="1:15" ht="18.75" customHeight="1">
      <c r="A3" s="64" t="s">
        <v>130</v>
      </c>
      <c r="B3" s="64"/>
      <c r="C3" s="64"/>
      <c r="D3" s="64"/>
      <c r="E3" s="64"/>
      <c r="F3" s="64"/>
      <c r="G3" s="64"/>
      <c r="H3" s="64"/>
      <c r="J3" s="22"/>
      <c r="K3" s="20"/>
      <c r="L3" s="20"/>
      <c r="M3" s="23"/>
      <c r="N3" s="24"/>
      <c r="O3" s="25"/>
    </row>
    <row r="4" spans="1:15" ht="18.75" customHeight="1">
      <c r="A4" s="64" t="s">
        <v>62</v>
      </c>
      <c r="B4" s="64"/>
      <c r="C4" s="64"/>
      <c r="D4" s="64"/>
      <c r="E4" s="64"/>
      <c r="F4" s="64"/>
      <c r="G4" s="64"/>
      <c r="H4" s="64"/>
      <c r="J4" s="22"/>
      <c r="K4" s="20"/>
      <c r="L4" s="20"/>
      <c r="M4" s="23"/>
      <c r="N4" s="24"/>
      <c r="O4" s="25"/>
    </row>
    <row r="5" spans="1:15" ht="17.25" customHeight="1">
      <c r="A5" s="64" t="s">
        <v>144</v>
      </c>
      <c r="B5" s="64"/>
      <c r="C5" s="64"/>
      <c r="D5" s="64"/>
      <c r="E5" s="64"/>
      <c r="F5" s="64"/>
      <c r="G5" s="64"/>
      <c r="H5" s="64"/>
      <c r="J5" s="22"/>
      <c r="K5" s="20"/>
      <c r="L5" s="20"/>
      <c r="M5" s="23"/>
      <c r="N5" s="24"/>
      <c r="O5" s="25"/>
    </row>
    <row r="6" spans="1:15" ht="17.25" customHeight="1">
      <c r="A6" s="64" t="s">
        <v>145</v>
      </c>
      <c r="B6" s="64"/>
      <c r="C6" s="64"/>
      <c r="D6" s="64"/>
      <c r="E6" s="64"/>
      <c r="F6" s="64"/>
      <c r="G6" s="64"/>
      <c r="H6" s="64"/>
      <c r="J6" s="22"/>
      <c r="K6" s="20"/>
      <c r="L6" s="20"/>
      <c r="M6" s="23"/>
      <c r="N6" s="24"/>
      <c r="O6" s="25"/>
    </row>
    <row r="7" spans="1:15" ht="45" customHeight="1">
      <c r="A7" s="70" t="s">
        <v>146</v>
      </c>
      <c r="B7" s="70"/>
      <c r="C7" s="70"/>
      <c r="D7" s="70"/>
      <c r="E7" s="70"/>
      <c r="F7" s="70"/>
      <c r="G7" s="70"/>
      <c r="H7" s="70"/>
      <c r="J7" s="22"/>
      <c r="K7" s="20"/>
      <c r="L7" s="20"/>
      <c r="M7" s="23"/>
      <c r="N7" s="24"/>
      <c r="O7" s="25"/>
    </row>
    <row r="8" spans="1:15" ht="13.5" customHeight="1">
      <c r="A8" s="71" t="s">
        <v>13</v>
      </c>
      <c r="B8" s="71"/>
      <c r="C8" s="71"/>
      <c r="D8" s="71"/>
      <c r="E8" s="71"/>
      <c r="F8" s="71"/>
      <c r="G8" s="71"/>
      <c r="H8" s="71"/>
      <c r="J8" s="22"/>
      <c r="K8" s="20"/>
      <c r="L8" s="20"/>
      <c r="M8" s="23"/>
      <c r="N8" s="24"/>
      <c r="O8" s="25"/>
    </row>
    <row r="9" spans="1:15" ht="12.75" customHeight="1">
      <c r="A9" s="65" t="s">
        <v>8</v>
      </c>
      <c r="B9" s="68" t="s">
        <v>0</v>
      </c>
      <c r="C9" s="68" t="s">
        <v>12</v>
      </c>
      <c r="D9" s="68" t="s">
        <v>9</v>
      </c>
      <c r="E9" s="68" t="s">
        <v>10</v>
      </c>
      <c r="F9" s="68" t="s">
        <v>11</v>
      </c>
      <c r="G9" s="72" t="s">
        <v>1</v>
      </c>
      <c r="H9" s="73" t="s">
        <v>18</v>
      </c>
      <c r="J9" s="22"/>
      <c r="K9" s="20"/>
      <c r="L9" s="20"/>
      <c r="M9" s="23"/>
      <c r="N9" s="24"/>
      <c r="O9" s="25"/>
    </row>
    <row r="10" spans="1:15" ht="27.75" customHeight="1">
      <c r="A10" s="66"/>
      <c r="B10" s="68"/>
      <c r="C10" s="68"/>
      <c r="D10" s="68"/>
      <c r="E10" s="68"/>
      <c r="F10" s="68"/>
      <c r="G10" s="72"/>
      <c r="H10" s="73"/>
      <c r="J10" s="22"/>
      <c r="K10" s="20"/>
      <c r="L10" s="20"/>
      <c r="M10" s="23"/>
      <c r="N10" s="24"/>
      <c r="O10" s="25"/>
    </row>
    <row r="11" spans="1:8" s="2" customFormat="1" ht="26.25" customHeight="1">
      <c r="A11" s="67"/>
      <c r="B11" s="68"/>
      <c r="C11" s="68"/>
      <c r="D11" s="68"/>
      <c r="E11" s="68"/>
      <c r="F11" s="68"/>
      <c r="G11" s="72"/>
      <c r="H11" s="73"/>
    </row>
    <row r="12" spans="1:8" s="2" customFormat="1" ht="24" customHeight="1">
      <c r="A12" s="30" t="s">
        <v>131</v>
      </c>
      <c r="B12" s="13"/>
      <c r="C12" s="13"/>
      <c r="D12" s="15">
        <v>850</v>
      </c>
      <c r="E12" s="13" t="s">
        <v>63</v>
      </c>
      <c r="F12" s="13" t="s">
        <v>63</v>
      </c>
      <c r="G12" s="54">
        <f>G13+G68+G84+G92+G98+G107</f>
        <v>1433.4999999999998</v>
      </c>
      <c r="H12" s="46">
        <f>H68</f>
        <v>177.1</v>
      </c>
    </row>
    <row r="13" spans="1:8" s="2" customFormat="1" ht="19.5" customHeight="1">
      <c r="A13" s="30" t="s">
        <v>29</v>
      </c>
      <c r="B13" s="13"/>
      <c r="C13" s="13"/>
      <c r="D13" s="15">
        <v>850</v>
      </c>
      <c r="E13" s="13" t="s">
        <v>2</v>
      </c>
      <c r="F13" s="13" t="s">
        <v>63</v>
      </c>
      <c r="G13" s="54">
        <f>G14+G23+G54</f>
        <v>1159.3</v>
      </c>
      <c r="H13" s="47"/>
    </row>
    <row r="14" spans="1:8" s="2" customFormat="1" ht="25.5" customHeight="1">
      <c r="A14" s="30" t="s">
        <v>113</v>
      </c>
      <c r="B14" s="13"/>
      <c r="C14" s="13"/>
      <c r="D14" s="15">
        <v>850</v>
      </c>
      <c r="E14" s="13" t="s">
        <v>2</v>
      </c>
      <c r="F14" s="13" t="s">
        <v>3</v>
      </c>
      <c r="G14" s="54">
        <f>G19+G15</f>
        <v>415</v>
      </c>
      <c r="H14" s="47"/>
    </row>
    <row r="15" spans="1:8" s="2" customFormat="1" ht="25.5" customHeight="1">
      <c r="A15" s="30" t="s">
        <v>27</v>
      </c>
      <c r="B15" s="13" t="s">
        <v>151</v>
      </c>
      <c r="C15" s="13"/>
      <c r="D15" s="15">
        <v>850</v>
      </c>
      <c r="E15" s="13" t="s">
        <v>2</v>
      </c>
      <c r="F15" s="13" t="s">
        <v>3</v>
      </c>
      <c r="G15" s="54">
        <f>G16</f>
        <v>171.3</v>
      </c>
      <c r="H15" s="47"/>
    </row>
    <row r="16" spans="1:8" s="2" customFormat="1" ht="25.5" customHeight="1">
      <c r="A16" s="17" t="s">
        <v>28</v>
      </c>
      <c r="B16" s="13" t="s">
        <v>151</v>
      </c>
      <c r="C16" s="13"/>
      <c r="D16" s="15">
        <v>850</v>
      </c>
      <c r="E16" s="13" t="s">
        <v>2</v>
      </c>
      <c r="F16" s="13" t="s">
        <v>3</v>
      </c>
      <c r="G16" s="54">
        <f>G17+G18</f>
        <v>171.3</v>
      </c>
      <c r="H16" s="47"/>
    </row>
    <row r="17" spans="1:8" s="2" customFormat="1" ht="25.5" customHeight="1">
      <c r="A17" s="31" t="s">
        <v>58</v>
      </c>
      <c r="B17" s="13" t="s">
        <v>151</v>
      </c>
      <c r="C17" s="13" t="s">
        <v>22</v>
      </c>
      <c r="D17" s="15">
        <v>850</v>
      </c>
      <c r="E17" s="13" t="s">
        <v>2</v>
      </c>
      <c r="F17" s="13" t="s">
        <v>3</v>
      </c>
      <c r="G17" s="54">
        <v>131.6</v>
      </c>
      <c r="H17" s="47"/>
    </row>
    <row r="18" spans="1:8" s="2" customFormat="1" ht="25.5" customHeight="1">
      <c r="A18" s="31" t="s">
        <v>59</v>
      </c>
      <c r="B18" s="13" t="s">
        <v>151</v>
      </c>
      <c r="C18" s="13" t="s">
        <v>60</v>
      </c>
      <c r="D18" s="15">
        <v>850</v>
      </c>
      <c r="E18" s="13" t="s">
        <v>2</v>
      </c>
      <c r="F18" s="13" t="s">
        <v>3</v>
      </c>
      <c r="G18" s="54">
        <v>39.7</v>
      </c>
      <c r="H18" s="47"/>
    </row>
    <row r="19" spans="1:8" s="2" customFormat="1" ht="23.25" customHeight="1">
      <c r="A19" s="30" t="s">
        <v>27</v>
      </c>
      <c r="B19" s="13" t="s">
        <v>152</v>
      </c>
      <c r="C19" s="13"/>
      <c r="D19" s="15">
        <v>850</v>
      </c>
      <c r="E19" s="13" t="s">
        <v>2</v>
      </c>
      <c r="F19" s="13" t="s">
        <v>3</v>
      </c>
      <c r="G19" s="54">
        <f>G20</f>
        <v>243.7</v>
      </c>
      <c r="H19" s="47"/>
    </row>
    <row r="20" spans="1:8" s="2" customFormat="1" ht="24.75" customHeight="1">
      <c r="A20" s="17" t="s">
        <v>28</v>
      </c>
      <c r="B20" s="13" t="s">
        <v>152</v>
      </c>
      <c r="C20" s="13"/>
      <c r="D20" s="15">
        <v>850</v>
      </c>
      <c r="E20" s="13" t="s">
        <v>2</v>
      </c>
      <c r="F20" s="13" t="s">
        <v>3</v>
      </c>
      <c r="G20" s="54">
        <f>G21+G22</f>
        <v>243.7</v>
      </c>
      <c r="H20" s="47"/>
    </row>
    <row r="21" spans="1:8" s="2" customFormat="1" ht="18.75" customHeight="1">
      <c r="A21" s="31" t="s">
        <v>58</v>
      </c>
      <c r="B21" s="13" t="s">
        <v>152</v>
      </c>
      <c r="C21" s="13" t="s">
        <v>22</v>
      </c>
      <c r="D21" s="15">
        <v>850</v>
      </c>
      <c r="E21" s="13" t="s">
        <v>2</v>
      </c>
      <c r="F21" s="13" t="s">
        <v>3</v>
      </c>
      <c r="G21" s="54">
        <v>184.4</v>
      </c>
      <c r="H21" s="47"/>
    </row>
    <row r="22" spans="1:8" s="2" customFormat="1" ht="37.5" customHeight="1">
      <c r="A22" s="31" t="s">
        <v>59</v>
      </c>
      <c r="B22" s="13" t="s">
        <v>153</v>
      </c>
      <c r="C22" s="13" t="s">
        <v>60</v>
      </c>
      <c r="D22" s="15">
        <v>850</v>
      </c>
      <c r="E22" s="13" t="s">
        <v>2</v>
      </c>
      <c r="F22" s="13" t="s">
        <v>3</v>
      </c>
      <c r="G22" s="54">
        <v>59.3</v>
      </c>
      <c r="H22" s="47"/>
    </row>
    <row r="23" spans="1:8" s="2" customFormat="1" ht="41.25" customHeight="1">
      <c r="A23" s="31" t="s">
        <v>31</v>
      </c>
      <c r="B23" s="13"/>
      <c r="C23" s="13"/>
      <c r="D23" s="15">
        <v>850</v>
      </c>
      <c r="E23" s="13" t="s">
        <v>2</v>
      </c>
      <c r="F23" s="13" t="s">
        <v>5</v>
      </c>
      <c r="G23" s="54">
        <f>G28+G33+G38+G40+G43+G30+G24</f>
        <v>743.3</v>
      </c>
      <c r="H23" s="47"/>
    </row>
    <row r="24" spans="1:8" s="2" customFormat="1" ht="24.75" customHeight="1">
      <c r="A24" s="33" t="s">
        <v>30</v>
      </c>
      <c r="B24" s="13" t="s">
        <v>151</v>
      </c>
      <c r="C24" s="13"/>
      <c r="D24" s="15">
        <v>850</v>
      </c>
      <c r="E24" s="13" t="s">
        <v>2</v>
      </c>
      <c r="F24" s="13" t="s">
        <v>5</v>
      </c>
      <c r="G24" s="54">
        <f>G25+G27</f>
        <v>228</v>
      </c>
      <c r="H24" s="47"/>
    </row>
    <row r="25" spans="1:8" s="2" customFormat="1" ht="28.5" customHeight="1">
      <c r="A25" s="31" t="s">
        <v>19</v>
      </c>
      <c r="B25" s="13" t="s">
        <v>151</v>
      </c>
      <c r="C25" s="13" t="s">
        <v>22</v>
      </c>
      <c r="D25" s="15">
        <v>850</v>
      </c>
      <c r="E25" s="13" t="s">
        <v>2</v>
      </c>
      <c r="F25" s="13" t="s">
        <v>5</v>
      </c>
      <c r="G25" s="54">
        <v>175.1</v>
      </c>
      <c r="H25" s="47"/>
    </row>
    <row r="26" spans="1:8" s="2" customFormat="1" ht="41.25" customHeight="1" hidden="1">
      <c r="A26" s="31" t="s">
        <v>20</v>
      </c>
      <c r="B26" s="13" t="s">
        <v>54</v>
      </c>
      <c r="C26" s="13" t="s">
        <v>41</v>
      </c>
      <c r="D26" s="15">
        <v>850</v>
      </c>
      <c r="E26" s="13" t="s">
        <v>2</v>
      </c>
      <c r="F26" s="13" t="s">
        <v>5</v>
      </c>
      <c r="G26" s="54"/>
      <c r="H26" s="47"/>
    </row>
    <row r="27" spans="1:8" s="2" customFormat="1" ht="41.25" customHeight="1">
      <c r="A27" s="31" t="s">
        <v>59</v>
      </c>
      <c r="B27" s="13" t="s">
        <v>151</v>
      </c>
      <c r="C27" s="13" t="s">
        <v>60</v>
      </c>
      <c r="D27" s="15">
        <v>850</v>
      </c>
      <c r="E27" s="13" t="s">
        <v>2</v>
      </c>
      <c r="F27" s="13" t="s">
        <v>5</v>
      </c>
      <c r="G27" s="54">
        <v>52.9</v>
      </c>
      <c r="H27" s="47"/>
    </row>
    <row r="28" spans="1:8" s="2" customFormat="1" ht="25.5" customHeight="1">
      <c r="A28" s="32" t="s">
        <v>33</v>
      </c>
      <c r="B28" s="13" t="s">
        <v>53</v>
      </c>
      <c r="C28" s="13"/>
      <c r="D28" s="15">
        <v>850</v>
      </c>
      <c r="E28" s="13" t="s">
        <v>2</v>
      </c>
      <c r="F28" s="13" t="s">
        <v>5</v>
      </c>
      <c r="G28" s="54">
        <f>G29</f>
        <v>1.3</v>
      </c>
      <c r="H28" s="47"/>
    </row>
    <row r="29" spans="1:8" s="2" customFormat="1" ht="29.25" customHeight="1">
      <c r="A29" s="31" t="s">
        <v>21</v>
      </c>
      <c r="B29" s="13" t="s">
        <v>53</v>
      </c>
      <c r="C29" s="13" t="s">
        <v>15</v>
      </c>
      <c r="D29" s="15">
        <v>850</v>
      </c>
      <c r="E29" s="13" t="s">
        <v>2</v>
      </c>
      <c r="F29" s="13" t="s">
        <v>5</v>
      </c>
      <c r="G29" s="54">
        <v>1.3</v>
      </c>
      <c r="H29" s="47"/>
    </row>
    <row r="30" spans="1:8" s="2" customFormat="1" ht="29.25" customHeight="1">
      <c r="A30" s="31" t="s">
        <v>133</v>
      </c>
      <c r="B30" s="13" t="s">
        <v>134</v>
      </c>
      <c r="C30" s="13"/>
      <c r="D30" s="15">
        <v>850</v>
      </c>
      <c r="E30" s="13" t="s">
        <v>2</v>
      </c>
      <c r="F30" s="13" t="s">
        <v>5</v>
      </c>
      <c r="G30" s="54">
        <f>G31+G32</f>
        <v>62.8</v>
      </c>
      <c r="H30" s="47"/>
    </row>
    <row r="31" spans="1:8" s="2" customFormat="1" ht="29.25" customHeight="1">
      <c r="A31" s="31" t="s">
        <v>19</v>
      </c>
      <c r="B31" s="13" t="s">
        <v>134</v>
      </c>
      <c r="C31" s="13" t="s">
        <v>135</v>
      </c>
      <c r="D31" s="15">
        <v>850</v>
      </c>
      <c r="E31" s="13" t="s">
        <v>2</v>
      </c>
      <c r="F31" s="13" t="s">
        <v>5</v>
      </c>
      <c r="G31" s="54">
        <v>48.3</v>
      </c>
      <c r="H31" s="47"/>
    </row>
    <row r="32" spans="1:8" s="2" customFormat="1" ht="29.25" customHeight="1">
      <c r="A32" s="31" t="s">
        <v>59</v>
      </c>
      <c r="B32" s="13" t="s">
        <v>134</v>
      </c>
      <c r="C32" s="13" t="s">
        <v>136</v>
      </c>
      <c r="D32" s="15">
        <v>850</v>
      </c>
      <c r="E32" s="13" t="s">
        <v>2</v>
      </c>
      <c r="F32" s="13" t="s">
        <v>5</v>
      </c>
      <c r="G32" s="54">
        <v>14.5</v>
      </c>
      <c r="H32" s="47"/>
    </row>
    <row r="33" spans="1:8" s="2" customFormat="1" ht="20.25" customHeight="1">
      <c r="A33" s="41" t="s">
        <v>117</v>
      </c>
      <c r="B33" s="13" t="s">
        <v>115</v>
      </c>
      <c r="C33" s="13"/>
      <c r="D33" s="15">
        <v>850</v>
      </c>
      <c r="E33" s="13" t="s">
        <v>2</v>
      </c>
      <c r="F33" s="13" t="s">
        <v>5</v>
      </c>
      <c r="G33" s="54">
        <f>G34</f>
        <v>58.3</v>
      </c>
      <c r="H33" s="47"/>
    </row>
    <row r="34" spans="1:8" s="2" customFormat="1" ht="18" customHeight="1">
      <c r="A34" s="41" t="s">
        <v>116</v>
      </c>
      <c r="B34" s="13" t="s">
        <v>115</v>
      </c>
      <c r="C34" s="13" t="s">
        <v>114</v>
      </c>
      <c r="D34" s="15">
        <v>850</v>
      </c>
      <c r="E34" s="13" t="s">
        <v>2</v>
      </c>
      <c r="F34" s="13" t="s">
        <v>5</v>
      </c>
      <c r="G34" s="54">
        <f>G35+G36+G37</f>
        <v>58.3</v>
      </c>
      <c r="H34" s="47"/>
    </row>
    <row r="35" spans="1:8" s="2" customFormat="1" ht="18" customHeight="1">
      <c r="A35" s="31" t="s">
        <v>17</v>
      </c>
      <c r="B35" s="13" t="s">
        <v>115</v>
      </c>
      <c r="C35" s="13" t="s">
        <v>42</v>
      </c>
      <c r="D35" s="15">
        <v>850</v>
      </c>
      <c r="E35" s="13" t="s">
        <v>2</v>
      </c>
      <c r="F35" s="13" t="s">
        <v>5</v>
      </c>
      <c r="G35" s="54">
        <v>2.3</v>
      </c>
      <c r="H35" s="47"/>
    </row>
    <row r="36" spans="1:8" s="2" customFormat="1" ht="21" customHeight="1">
      <c r="A36" s="17" t="s">
        <v>16</v>
      </c>
      <c r="B36" s="13" t="s">
        <v>115</v>
      </c>
      <c r="C36" s="13" t="s">
        <v>43</v>
      </c>
      <c r="D36" s="15">
        <v>850</v>
      </c>
      <c r="E36" s="13" t="s">
        <v>2</v>
      </c>
      <c r="F36" s="13" t="s">
        <v>5</v>
      </c>
      <c r="G36" s="54">
        <v>2</v>
      </c>
      <c r="H36" s="47"/>
    </row>
    <row r="37" spans="1:8" s="2" customFormat="1" ht="21" customHeight="1">
      <c r="A37" s="17" t="s">
        <v>96</v>
      </c>
      <c r="B37" s="13" t="s">
        <v>115</v>
      </c>
      <c r="C37" s="13" t="s">
        <v>95</v>
      </c>
      <c r="D37" s="15">
        <v>850</v>
      </c>
      <c r="E37" s="13" t="s">
        <v>2</v>
      </c>
      <c r="F37" s="13" t="s">
        <v>5</v>
      </c>
      <c r="G37" s="54">
        <v>54</v>
      </c>
      <c r="H37" s="47"/>
    </row>
    <row r="38" spans="1:8" s="2" customFormat="1" ht="21" customHeight="1">
      <c r="A38" s="17" t="s">
        <v>124</v>
      </c>
      <c r="B38" s="13" t="s">
        <v>123</v>
      </c>
      <c r="C38" s="13"/>
      <c r="D38" s="15">
        <v>850</v>
      </c>
      <c r="E38" s="13" t="s">
        <v>2</v>
      </c>
      <c r="F38" s="13" t="s">
        <v>5</v>
      </c>
      <c r="G38" s="54">
        <f>G39</f>
        <v>29.9</v>
      </c>
      <c r="H38" s="47"/>
    </row>
    <row r="39" spans="1:8" s="2" customFormat="1" ht="24.75" customHeight="1">
      <c r="A39" s="31" t="s">
        <v>21</v>
      </c>
      <c r="B39" s="13" t="s">
        <v>123</v>
      </c>
      <c r="C39" s="13" t="s">
        <v>15</v>
      </c>
      <c r="D39" s="15">
        <v>850</v>
      </c>
      <c r="E39" s="13" t="s">
        <v>2</v>
      </c>
      <c r="F39" s="13" t="s">
        <v>5</v>
      </c>
      <c r="G39" s="54">
        <v>29.9</v>
      </c>
      <c r="H39" s="47"/>
    </row>
    <row r="40" spans="1:8" s="2" customFormat="1" ht="21.75" customHeight="1">
      <c r="A40" s="31" t="s">
        <v>120</v>
      </c>
      <c r="B40" s="13" t="s">
        <v>56</v>
      </c>
      <c r="C40" s="13"/>
      <c r="D40" s="15">
        <v>850</v>
      </c>
      <c r="E40" s="13" t="s">
        <v>2</v>
      </c>
      <c r="F40" s="13" t="s">
        <v>5</v>
      </c>
      <c r="G40" s="54">
        <f>G41+G42</f>
        <v>20</v>
      </c>
      <c r="H40" s="47"/>
    </row>
    <row r="41" spans="1:8" s="2" customFormat="1" ht="28.5" customHeight="1">
      <c r="A41" s="31" t="s">
        <v>21</v>
      </c>
      <c r="B41" s="13" t="s">
        <v>56</v>
      </c>
      <c r="C41" s="13" t="s">
        <v>15</v>
      </c>
      <c r="D41" s="15">
        <v>850</v>
      </c>
      <c r="E41" s="13" t="s">
        <v>2</v>
      </c>
      <c r="F41" s="13" t="s">
        <v>5</v>
      </c>
      <c r="G41" s="54">
        <v>10</v>
      </c>
      <c r="H41" s="47"/>
    </row>
    <row r="42" spans="1:8" s="2" customFormat="1" ht="21.75" customHeight="1">
      <c r="A42" s="31" t="s">
        <v>138</v>
      </c>
      <c r="B42" s="13" t="s">
        <v>56</v>
      </c>
      <c r="C42" s="13" t="s">
        <v>137</v>
      </c>
      <c r="D42" s="15">
        <v>850</v>
      </c>
      <c r="E42" s="13" t="s">
        <v>2</v>
      </c>
      <c r="F42" s="13" t="s">
        <v>5</v>
      </c>
      <c r="G42" s="54">
        <v>10</v>
      </c>
      <c r="H42" s="47"/>
    </row>
    <row r="43" spans="1:8" s="2" customFormat="1" ht="15.75" customHeight="1">
      <c r="A43" s="33" t="s">
        <v>30</v>
      </c>
      <c r="B43" s="13" t="s">
        <v>154</v>
      </c>
      <c r="C43" s="13"/>
      <c r="D43" s="15">
        <v>850</v>
      </c>
      <c r="E43" s="13" t="s">
        <v>2</v>
      </c>
      <c r="F43" s="13" t="s">
        <v>5</v>
      </c>
      <c r="G43" s="54">
        <f>G44+G45+G46+G47</f>
        <v>343</v>
      </c>
      <c r="H43" s="47"/>
    </row>
    <row r="44" spans="1:8" s="2" customFormat="1" ht="27.75" customHeight="1">
      <c r="A44" s="31" t="s">
        <v>19</v>
      </c>
      <c r="B44" s="13" t="s">
        <v>154</v>
      </c>
      <c r="C44" s="13" t="s">
        <v>22</v>
      </c>
      <c r="D44" s="15">
        <v>850</v>
      </c>
      <c r="E44" s="13" t="s">
        <v>2</v>
      </c>
      <c r="F44" s="13" t="s">
        <v>5</v>
      </c>
      <c r="G44" s="54">
        <v>264</v>
      </c>
      <c r="H44" s="47"/>
    </row>
    <row r="45" spans="1:8" s="2" customFormat="1" ht="25.5" customHeight="1" hidden="1">
      <c r="A45" s="31" t="s">
        <v>20</v>
      </c>
      <c r="B45" s="13" t="s">
        <v>54</v>
      </c>
      <c r="C45" s="13" t="s">
        <v>41</v>
      </c>
      <c r="D45" s="15">
        <v>850</v>
      </c>
      <c r="E45" s="13" t="s">
        <v>2</v>
      </c>
      <c r="F45" s="13" t="s">
        <v>5</v>
      </c>
      <c r="G45" s="54"/>
      <c r="H45" s="47"/>
    </row>
    <row r="46" spans="1:8" s="2" customFormat="1" ht="26.25" customHeight="1">
      <c r="A46" s="31" t="s">
        <v>59</v>
      </c>
      <c r="B46" s="13" t="s">
        <v>154</v>
      </c>
      <c r="C46" s="13" t="s">
        <v>60</v>
      </c>
      <c r="D46" s="15">
        <v>850</v>
      </c>
      <c r="E46" s="13" t="s">
        <v>2</v>
      </c>
      <c r="F46" s="13" t="s">
        <v>5</v>
      </c>
      <c r="G46" s="54">
        <v>79</v>
      </c>
      <c r="H46" s="47"/>
    </row>
    <row r="47" spans="1:8" s="2" customFormat="1" ht="27.75" customHeight="1" hidden="1">
      <c r="A47" s="31" t="s">
        <v>21</v>
      </c>
      <c r="B47" s="13" t="s">
        <v>54</v>
      </c>
      <c r="C47" s="13" t="s">
        <v>15</v>
      </c>
      <c r="D47" s="15">
        <v>850</v>
      </c>
      <c r="E47" s="13" t="s">
        <v>2</v>
      </c>
      <c r="F47" s="13" t="s">
        <v>5</v>
      </c>
      <c r="G47" s="54">
        <v>0</v>
      </c>
      <c r="H47" s="47"/>
    </row>
    <row r="48" spans="1:8" s="2" customFormat="1" ht="18" customHeight="1" hidden="1">
      <c r="A48" s="30" t="s">
        <v>105</v>
      </c>
      <c r="B48" s="13"/>
      <c r="C48" s="13"/>
      <c r="D48" s="15">
        <v>850</v>
      </c>
      <c r="E48" s="13" t="s">
        <v>2</v>
      </c>
      <c r="F48" s="13" t="s">
        <v>112</v>
      </c>
      <c r="G48" s="54">
        <f>G49</f>
        <v>0</v>
      </c>
      <c r="H48" s="47"/>
    </row>
    <row r="49" spans="1:8" s="2" customFormat="1" ht="18" customHeight="1" hidden="1">
      <c r="A49" s="17" t="s">
        <v>106</v>
      </c>
      <c r="B49" s="13" t="s">
        <v>109</v>
      </c>
      <c r="C49" s="13"/>
      <c r="D49" s="15">
        <v>850</v>
      </c>
      <c r="E49" s="13" t="s">
        <v>2</v>
      </c>
      <c r="F49" s="13" t="s">
        <v>112</v>
      </c>
      <c r="G49" s="54">
        <f>G50+G52</f>
        <v>0</v>
      </c>
      <c r="H49" s="47"/>
    </row>
    <row r="50" spans="1:8" s="2" customFormat="1" ht="22.5" customHeight="1" hidden="1">
      <c r="A50" s="17" t="s">
        <v>107</v>
      </c>
      <c r="B50" s="13" t="s">
        <v>110</v>
      </c>
      <c r="C50" s="13"/>
      <c r="D50" s="15">
        <v>850</v>
      </c>
      <c r="E50" s="13" t="s">
        <v>2</v>
      </c>
      <c r="F50" s="13" t="s">
        <v>112</v>
      </c>
      <c r="G50" s="54">
        <f>G51</f>
        <v>0</v>
      </c>
      <c r="H50" s="47"/>
    </row>
    <row r="51" spans="1:8" s="2" customFormat="1" ht="28.5" customHeight="1" hidden="1">
      <c r="A51" s="31" t="s">
        <v>21</v>
      </c>
      <c r="B51" s="13" t="s">
        <v>110</v>
      </c>
      <c r="C51" s="13" t="s">
        <v>15</v>
      </c>
      <c r="D51" s="15">
        <v>850</v>
      </c>
      <c r="E51" s="13" t="s">
        <v>2</v>
      </c>
      <c r="F51" s="13" t="s">
        <v>112</v>
      </c>
      <c r="G51" s="54"/>
      <c r="H51" s="47"/>
    </row>
    <row r="52" spans="1:8" s="2" customFormat="1" ht="19.5" customHeight="1" hidden="1">
      <c r="A52" s="31" t="s">
        <v>108</v>
      </c>
      <c r="B52" s="13" t="s">
        <v>111</v>
      </c>
      <c r="C52" s="13"/>
      <c r="D52" s="15">
        <v>850</v>
      </c>
      <c r="E52" s="13" t="s">
        <v>2</v>
      </c>
      <c r="F52" s="13" t="s">
        <v>112</v>
      </c>
      <c r="G52" s="54">
        <f>G53</f>
        <v>0</v>
      </c>
      <c r="H52" s="47"/>
    </row>
    <row r="53" spans="1:8" s="2" customFormat="1" ht="26.25" customHeight="1" hidden="1">
      <c r="A53" s="31" t="s">
        <v>21</v>
      </c>
      <c r="B53" s="13" t="s">
        <v>111</v>
      </c>
      <c r="C53" s="13" t="s">
        <v>15</v>
      </c>
      <c r="D53" s="15">
        <v>850</v>
      </c>
      <c r="E53" s="13" t="s">
        <v>2</v>
      </c>
      <c r="F53" s="13" t="s">
        <v>112</v>
      </c>
      <c r="G53" s="54"/>
      <c r="H53" s="47"/>
    </row>
    <row r="54" spans="1:8" s="2" customFormat="1" ht="16.5" customHeight="1">
      <c r="A54" s="30" t="s">
        <v>46</v>
      </c>
      <c r="B54" s="13"/>
      <c r="C54" s="13"/>
      <c r="D54" s="15">
        <v>850</v>
      </c>
      <c r="E54" s="13" t="s">
        <v>2</v>
      </c>
      <c r="F54" s="13" t="s">
        <v>23</v>
      </c>
      <c r="G54" s="54">
        <f>G55</f>
        <v>1</v>
      </c>
      <c r="H54" s="48"/>
    </row>
    <row r="55" spans="1:8" s="2" customFormat="1" ht="15" customHeight="1">
      <c r="A55" s="17" t="s">
        <v>68</v>
      </c>
      <c r="B55" s="13" t="s">
        <v>69</v>
      </c>
      <c r="C55" s="13"/>
      <c r="D55" s="15">
        <v>850</v>
      </c>
      <c r="E55" s="13" t="s">
        <v>2</v>
      </c>
      <c r="F55" s="13" t="s">
        <v>23</v>
      </c>
      <c r="G55" s="54">
        <f>G56</f>
        <v>1</v>
      </c>
      <c r="H55" s="48"/>
    </row>
    <row r="56" spans="1:8" s="2" customFormat="1" ht="26.25" customHeight="1">
      <c r="A56" s="17" t="s">
        <v>132</v>
      </c>
      <c r="B56" s="13" t="s">
        <v>71</v>
      </c>
      <c r="C56" s="13"/>
      <c r="D56" s="15">
        <v>850</v>
      </c>
      <c r="E56" s="13" t="s">
        <v>2</v>
      </c>
      <c r="F56" s="13" t="s">
        <v>23</v>
      </c>
      <c r="G56" s="54">
        <f>G57</f>
        <v>1</v>
      </c>
      <c r="H56" s="48"/>
    </row>
    <row r="57" spans="1:8" s="2" customFormat="1" ht="18.75" customHeight="1">
      <c r="A57" s="17" t="s">
        <v>72</v>
      </c>
      <c r="B57" s="13" t="s">
        <v>71</v>
      </c>
      <c r="C57" s="13" t="s">
        <v>45</v>
      </c>
      <c r="D57" s="15">
        <v>850</v>
      </c>
      <c r="E57" s="13" t="s">
        <v>2</v>
      </c>
      <c r="F57" s="13" t="s">
        <v>23</v>
      </c>
      <c r="G57" s="54">
        <v>1</v>
      </c>
      <c r="H57" s="48"/>
    </row>
    <row r="58" spans="1:8" s="2" customFormat="1" ht="0.75" customHeight="1">
      <c r="A58" s="30" t="s">
        <v>47</v>
      </c>
      <c r="B58" s="13"/>
      <c r="C58" s="13"/>
      <c r="D58" s="15">
        <v>850</v>
      </c>
      <c r="E58" s="13" t="s">
        <v>2</v>
      </c>
      <c r="F58" s="13" t="s">
        <v>26</v>
      </c>
      <c r="G58" s="54">
        <f>G59+G61+G63+G66</f>
        <v>0</v>
      </c>
      <c r="H58" s="48"/>
    </row>
    <row r="59" spans="1:8" s="2" customFormat="1" ht="24.75" customHeight="1" hidden="1">
      <c r="A59" s="36" t="s">
        <v>73</v>
      </c>
      <c r="B59" s="13" t="s">
        <v>74</v>
      </c>
      <c r="C59" s="13"/>
      <c r="D59" s="15">
        <v>850</v>
      </c>
      <c r="E59" s="13" t="s">
        <v>2</v>
      </c>
      <c r="F59" s="13" t="s">
        <v>26</v>
      </c>
      <c r="G59" s="54">
        <f>G60</f>
        <v>0</v>
      </c>
      <c r="H59" s="48"/>
    </row>
    <row r="60" spans="1:8" s="2" customFormat="1" ht="17.25" customHeight="1" hidden="1">
      <c r="A60" s="37" t="s">
        <v>66</v>
      </c>
      <c r="B60" s="13" t="s">
        <v>74</v>
      </c>
      <c r="C60" s="13" t="s">
        <v>67</v>
      </c>
      <c r="D60" s="15">
        <v>850</v>
      </c>
      <c r="E60" s="13" t="s">
        <v>2</v>
      </c>
      <c r="F60" s="13" t="s">
        <v>26</v>
      </c>
      <c r="G60" s="54"/>
      <c r="H60" s="48"/>
    </row>
    <row r="61" spans="1:8" s="2" customFormat="1" ht="27.75" customHeight="1" hidden="1">
      <c r="A61" s="38" t="s">
        <v>75</v>
      </c>
      <c r="B61" s="13" t="s">
        <v>76</v>
      </c>
      <c r="C61" s="13"/>
      <c r="D61" s="15">
        <v>850</v>
      </c>
      <c r="E61" s="13" t="s">
        <v>2</v>
      </c>
      <c r="F61" s="13" t="s">
        <v>26</v>
      </c>
      <c r="G61" s="54">
        <f>G62</f>
        <v>0</v>
      </c>
      <c r="H61" s="48"/>
    </row>
    <row r="62" spans="1:8" s="2" customFormat="1" ht="0.75" customHeight="1" hidden="1">
      <c r="A62" s="31" t="s">
        <v>21</v>
      </c>
      <c r="B62" s="13" t="s">
        <v>76</v>
      </c>
      <c r="C62" s="13" t="s">
        <v>15</v>
      </c>
      <c r="D62" s="15">
        <v>850</v>
      </c>
      <c r="E62" s="13" t="s">
        <v>2</v>
      </c>
      <c r="F62" s="13" t="s">
        <v>26</v>
      </c>
      <c r="G62" s="54"/>
      <c r="H62" s="48"/>
    </row>
    <row r="63" spans="1:8" s="2" customFormat="1" ht="16.5" customHeight="1" hidden="1">
      <c r="A63" s="17" t="s">
        <v>44</v>
      </c>
      <c r="B63" s="13" t="s">
        <v>77</v>
      </c>
      <c r="C63" s="13"/>
      <c r="D63" s="15">
        <v>850</v>
      </c>
      <c r="E63" s="13" t="s">
        <v>2</v>
      </c>
      <c r="F63" s="13" t="s">
        <v>26</v>
      </c>
      <c r="G63" s="54">
        <f>G64</f>
        <v>0</v>
      </c>
      <c r="H63" s="48"/>
    </row>
    <row r="64" spans="1:8" s="2" customFormat="1" ht="29.25" customHeight="1" hidden="1">
      <c r="A64" s="16" t="s">
        <v>78</v>
      </c>
      <c r="B64" s="13" t="s">
        <v>55</v>
      </c>
      <c r="C64" s="13"/>
      <c r="D64" s="15">
        <v>850</v>
      </c>
      <c r="E64" s="13" t="s">
        <v>2</v>
      </c>
      <c r="F64" s="13" t="s">
        <v>26</v>
      </c>
      <c r="G64" s="54">
        <f>G65</f>
        <v>0</v>
      </c>
      <c r="H64" s="48"/>
    </row>
    <row r="65" spans="1:8" s="2" customFormat="1" ht="26.25" customHeight="1" hidden="1">
      <c r="A65" s="31" t="s">
        <v>21</v>
      </c>
      <c r="B65" s="13" t="s">
        <v>55</v>
      </c>
      <c r="C65" s="13" t="s">
        <v>15</v>
      </c>
      <c r="D65" s="15">
        <v>850</v>
      </c>
      <c r="E65" s="13" t="s">
        <v>2</v>
      </c>
      <c r="F65" s="13" t="s">
        <v>26</v>
      </c>
      <c r="G65" s="54"/>
      <c r="H65" s="48"/>
    </row>
    <row r="66" spans="1:8" s="2" customFormat="1" ht="26.25" customHeight="1" hidden="1">
      <c r="A66" s="31" t="s">
        <v>120</v>
      </c>
      <c r="B66" s="13" t="s">
        <v>56</v>
      </c>
      <c r="C66" s="13"/>
      <c r="D66" s="15">
        <v>850</v>
      </c>
      <c r="E66" s="13" t="s">
        <v>2</v>
      </c>
      <c r="F66" s="13" t="s">
        <v>26</v>
      </c>
      <c r="G66" s="54">
        <f>G67</f>
        <v>0</v>
      </c>
      <c r="H66" s="48"/>
    </row>
    <row r="67" spans="1:8" s="2" customFormat="1" ht="26.25" customHeight="1" hidden="1">
      <c r="A67" s="31" t="s">
        <v>21</v>
      </c>
      <c r="B67" s="13" t="s">
        <v>56</v>
      </c>
      <c r="C67" s="13" t="s">
        <v>15</v>
      </c>
      <c r="D67" s="15">
        <v>850</v>
      </c>
      <c r="E67" s="13" t="s">
        <v>2</v>
      </c>
      <c r="F67" s="13" t="s">
        <v>26</v>
      </c>
      <c r="G67" s="54"/>
      <c r="H67" s="48"/>
    </row>
    <row r="68" spans="1:8" s="2" customFormat="1" ht="15" customHeight="1">
      <c r="A68" s="39" t="s">
        <v>79</v>
      </c>
      <c r="B68" s="13"/>
      <c r="C68" s="13"/>
      <c r="D68" s="15">
        <v>850</v>
      </c>
      <c r="E68" s="13" t="s">
        <v>3</v>
      </c>
      <c r="F68" s="13" t="s">
        <v>63</v>
      </c>
      <c r="G68" s="54">
        <f>G69</f>
        <v>177.1</v>
      </c>
      <c r="H68" s="54">
        <f>H69</f>
        <v>177.1</v>
      </c>
    </row>
    <row r="69" spans="1:8" s="2" customFormat="1" ht="16.5" customHeight="1">
      <c r="A69" s="39" t="s">
        <v>80</v>
      </c>
      <c r="B69" s="13"/>
      <c r="C69" s="13"/>
      <c r="D69" s="15">
        <v>850</v>
      </c>
      <c r="E69" s="13" t="s">
        <v>3</v>
      </c>
      <c r="F69" s="13" t="s">
        <v>32</v>
      </c>
      <c r="G69" s="54">
        <f>G70</f>
        <v>177.1</v>
      </c>
      <c r="H69" s="54">
        <f>H70</f>
        <v>177.1</v>
      </c>
    </row>
    <row r="70" spans="1:8" s="2" customFormat="1" ht="60" customHeight="1">
      <c r="A70" s="31" t="s">
        <v>81</v>
      </c>
      <c r="B70" s="13" t="s">
        <v>82</v>
      </c>
      <c r="C70" s="13"/>
      <c r="D70" s="15">
        <v>850</v>
      </c>
      <c r="E70" s="13" t="s">
        <v>3</v>
      </c>
      <c r="F70" s="13" t="s">
        <v>32</v>
      </c>
      <c r="G70" s="54">
        <f>G71+G72+G73+G75+G74</f>
        <v>177.1</v>
      </c>
      <c r="H70" s="54">
        <f>H71+H72+H73+H75+H74</f>
        <v>177.1</v>
      </c>
    </row>
    <row r="71" spans="1:8" s="2" customFormat="1" ht="29.25" customHeight="1">
      <c r="A71" s="31" t="s">
        <v>19</v>
      </c>
      <c r="B71" s="13" t="s">
        <v>82</v>
      </c>
      <c r="C71" s="13" t="s">
        <v>22</v>
      </c>
      <c r="D71" s="15">
        <v>850</v>
      </c>
      <c r="E71" s="13" t="s">
        <v>3</v>
      </c>
      <c r="F71" s="13" t="s">
        <v>32</v>
      </c>
      <c r="G71" s="54">
        <v>116.9</v>
      </c>
      <c r="H71" s="54">
        <v>116.9</v>
      </c>
    </row>
    <row r="72" spans="1:8" s="2" customFormat="1" ht="27.75" customHeight="1" hidden="1">
      <c r="A72" s="31" t="s">
        <v>20</v>
      </c>
      <c r="B72" s="13" t="s">
        <v>82</v>
      </c>
      <c r="C72" s="13" t="s">
        <v>41</v>
      </c>
      <c r="D72" s="15">
        <v>850</v>
      </c>
      <c r="E72" s="13" t="s">
        <v>3</v>
      </c>
      <c r="F72" s="13" t="s">
        <v>32</v>
      </c>
      <c r="G72" s="54"/>
      <c r="H72" s="54"/>
    </row>
    <row r="73" spans="1:8" s="2" customFormat="1" ht="36.75" customHeight="1">
      <c r="A73" s="31" t="s">
        <v>59</v>
      </c>
      <c r="B73" s="13" t="s">
        <v>83</v>
      </c>
      <c r="C73" s="13" t="s">
        <v>60</v>
      </c>
      <c r="D73" s="15">
        <v>850</v>
      </c>
      <c r="E73" s="13" t="s">
        <v>3</v>
      </c>
      <c r="F73" s="13" t="s">
        <v>32</v>
      </c>
      <c r="G73" s="54">
        <v>35.3</v>
      </c>
      <c r="H73" s="54">
        <v>35.3</v>
      </c>
    </row>
    <row r="74" spans="1:8" s="2" customFormat="1" ht="36.75" customHeight="1">
      <c r="A74" s="31" t="s">
        <v>21</v>
      </c>
      <c r="B74" s="13" t="s">
        <v>82</v>
      </c>
      <c r="C74" s="13" t="s">
        <v>15</v>
      </c>
      <c r="D74" s="15">
        <v>850</v>
      </c>
      <c r="E74" s="13" t="s">
        <v>3</v>
      </c>
      <c r="F74" s="13" t="s">
        <v>32</v>
      </c>
      <c r="G74" s="54">
        <v>24.9</v>
      </c>
      <c r="H74" s="54">
        <v>24.9</v>
      </c>
    </row>
    <row r="75" spans="1:8" s="2" customFormat="1" ht="24.75" customHeight="1" hidden="1">
      <c r="A75" s="31" t="s">
        <v>138</v>
      </c>
      <c r="B75" s="13" t="s">
        <v>82</v>
      </c>
      <c r="C75" s="13" t="s">
        <v>137</v>
      </c>
      <c r="D75" s="15">
        <v>850</v>
      </c>
      <c r="E75" s="13" t="s">
        <v>3</v>
      </c>
      <c r="F75" s="13" t="s">
        <v>32</v>
      </c>
      <c r="G75" s="54">
        <v>0</v>
      </c>
      <c r="H75" s="54">
        <v>0</v>
      </c>
    </row>
    <row r="76" spans="1:8" s="2" customFormat="1" ht="21.75" customHeight="1" hidden="1">
      <c r="A76" s="40" t="s">
        <v>84</v>
      </c>
      <c r="B76" s="13"/>
      <c r="C76" s="13"/>
      <c r="D76" s="15">
        <v>850</v>
      </c>
      <c r="E76" s="13" t="s">
        <v>32</v>
      </c>
      <c r="F76" s="13" t="s">
        <v>63</v>
      </c>
      <c r="G76" s="54">
        <f>G77</f>
        <v>0</v>
      </c>
      <c r="H76" s="48"/>
    </row>
    <row r="77" spans="1:8" s="2" customFormat="1" ht="28.5" customHeight="1" hidden="1">
      <c r="A77" s="40" t="s">
        <v>85</v>
      </c>
      <c r="B77" s="13"/>
      <c r="C77" s="13"/>
      <c r="D77" s="15">
        <v>850</v>
      </c>
      <c r="E77" s="13" t="s">
        <v>32</v>
      </c>
      <c r="F77" s="13" t="s">
        <v>4</v>
      </c>
      <c r="G77" s="54">
        <f>G78</f>
        <v>0</v>
      </c>
      <c r="H77" s="48"/>
    </row>
    <row r="78" spans="1:8" s="2" customFormat="1" ht="26.25" customHeight="1" hidden="1">
      <c r="A78" s="41" t="s">
        <v>86</v>
      </c>
      <c r="B78" s="13" t="s">
        <v>87</v>
      </c>
      <c r="C78" s="13"/>
      <c r="D78" s="15">
        <v>850</v>
      </c>
      <c r="E78" s="13" t="s">
        <v>32</v>
      </c>
      <c r="F78" s="13" t="s">
        <v>4</v>
      </c>
      <c r="G78" s="54">
        <f>G79</f>
        <v>0</v>
      </c>
      <c r="H78" s="48"/>
    </row>
    <row r="79" spans="1:8" s="2" customFormat="1" ht="28.5" customHeight="1" hidden="1">
      <c r="A79" s="31" t="s">
        <v>21</v>
      </c>
      <c r="B79" s="13" t="s">
        <v>87</v>
      </c>
      <c r="C79" s="13" t="s">
        <v>15</v>
      </c>
      <c r="D79" s="15">
        <v>850</v>
      </c>
      <c r="E79" s="13" t="s">
        <v>32</v>
      </c>
      <c r="F79" s="13" t="s">
        <v>4</v>
      </c>
      <c r="G79" s="54"/>
      <c r="H79" s="48"/>
    </row>
    <row r="80" spans="1:8" s="2" customFormat="1" ht="24" customHeight="1" hidden="1">
      <c r="A80" s="32" t="s">
        <v>101</v>
      </c>
      <c r="B80" s="13"/>
      <c r="C80" s="13"/>
      <c r="D80" s="15">
        <v>850</v>
      </c>
      <c r="E80" s="13" t="s">
        <v>5</v>
      </c>
      <c r="F80" s="13" t="s">
        <v>63</v>
      </c>
      <c r="G80" s="54">
        <f>G81</f>
        <v>0</v>
      </c>
      <c r="H80" s="48"/>
    </row>
    <row r="81" spans="1:8" s="2" customFormat="1" ht="21.75" customHeight="1" hidden="1">
      <c r="A81" s="32" t="s">
        <v>102</v>
      </c>
      <c r="B81" s="13"/>
      <c r="C81" s="13"/>
      <c r="D81" s="15">
        <v>850</v>
      </c>
      <c r="E81" s="13" t="s">
        <v>5</v>
      </c>
      <c r="F81" s="13" t="s">
        <v>4</v>
      </c>
      <c r="G81" s="54">
        <f>G82</f>
        <v>0</v>
      </c>
      <c r="H81" s="48"/>
    </row>
    <row r="82" spans="1:8" s="2" customFormat="1" ht="21" customHeight="1" hidden="1">
      <c r="A82" s="31" t="s">
        <v>103</v>
      </c>
      <c r="B82" s="13" t="s">
        <v>104</v>
      </c>
      <c r="C82" s="13"/>
      <c r="D82" s="15">
        <v>850</v>
      </c>
      <c r="E82" s="13" t="s">
        <v>5</v>
      </c>
      <c r="F82" s="13" t="s">
        <v>4</v>
      </c>
      <c r="G82" s="54">
        <f>G83</f>
        <v>0</v>
      </c>
      <c r="H82" s="48"/>
    </row>
    <row r="83" spans="1:8" s="2" customFormat="1" ht="20.25" customHeight="1" hidden="1">
      <c r="A83" s="31" t="s">
        <v>21</v>
      </c>
      <c r="B83" s="13" t="s">
        <v>104</v>
      </c>
      <c r="C83" s="13" t="s">
        <v>15</v>
      </c>
      <c r="D83" s="15">
        <v>850</v>
      </c>
      <c r="E83" s="13" t="s">
        <v>5</v>
      </c>
      <c r="F83" s="13" t="s">
        <v>4</v>
      </c>
      <c r="G83" s="54">
        <v>0</v>
      </c>
      <c r="H83" s="48"/>
    </row>
    <row r="84" spans="1:8" s="2" customFormat="1" ht="16.5" customHeight="1">
      <c r="A84" s="42" t="s">
        <v>50</v>
      </c>
      <c r="B84" s="14"/>
      <c r="C84" s="14"/>
      <c r="D84" s="15">
        <v>850</v>
      </c>
      <c r="E84" s="13" t="s">
        <v>48</v>
      </c>
      <c r="F84" s="14" t="s">
        <v>63</v>
      </c>
      <c r="G84" s="55">
        <f>G85</f>
        <v>5</v>
      </c>
      <c r="H84" s="49"/>
    </row>
    <row r="85" spans="1:8" s="2" customFormat="1" ht="17.25" customHeight="1">
      <c r="A85" s="42" t="s">
        <v>88</v>
      </c>
      <c r="B85" s="14"/>
      <c r="C85" s="14"/>
      <c r="D85" s="15">
        <v>850</v>
      </c>
      <c r="E85" s="13" t="s">
        <v>48</v>
      </c>
      <c r="F85" s="14" t="s">
        <v>32</v>
      </c>
      <c r="G85" s="55">
        <f>G86+G88+G90</f>
        <v>5</v>
      </c>
      <c r="H85" s="50"/>
    </row>
    <row r="86" spans="1:8" s="2" customFormat="1" ht="26.25" customHeight="1">
      <c r="A86" s="43" t="s">
        <v>122</v>
      </c>
      <c r="B86" s="13" t="s">
        <v>125</v>
      </c>
      <c r="C86" s="13"/>
      <c r="D86" s="15">
        <v>850</v>
      </c>
      <c r="E86" s="13" t="s">
        <v>48</v>
      </c>
      <c r="F86" s="13" t="s">
        <v>32</v>
      </c>
      <c r="G86" s="55">
        <f>G87</f>
        <v>5</v>
      </c>
      <c r="H86" s="50"/>
    </row>
    <row r="87" spans="1:8" s="2" customFormat="1" ht="18.75" customHeight="1">
      <c r="A87" s="17" t="s">
        <v>21</v>
      </c>
      <c r="B87" s="26" t="s">
        <v>125</v>
      </c>
      <c r="C87" s="26" t="s">
        <v>15</v>
      </c>
      <c r="D87" s="27">
        <v>850</v>
      </c>
      <c r="E87" s="28" t="s">
        <v>48</v>
      </c>
      <c r="F87" s="26" t="s">
        <v>32</v>
      </c>
      <c r="G87" s="55">
        <v>5</v>
      </c>
      <c r="H87" s="50"/>
    </row>
    <row r="88" spans="1:8" s="2" customFormat="1" ht="0.75" customHeight="1">
      <c r="A88" s="44" t="s">
        <v>119</v>
      </c>
      <c r="B88" s="26" t="s">
        <v>126</v>
      </c>
      <c r="C88" s="26"/>
      <c r="D88" s="27">
        <v>850</v>
      </c>
      <c r="E88" s="28" t="s">
        <v>48</v>
      </c>
      <c r="F88" s="26" t="s">
        <v>32</v>
      </c>
      <c r="G88" s="56">
        <f>G89</f>
        <v>0</v>
      </c>
      <c r="H88" s="51"/>
    </row>
    <row r="89" spans="1:8" s="2" customFormat="1" ht="28.5" customHeight="1" hidden="1">
      <c r="A89" s="17" t="s">
        <v>21</v>
      </c>
      <c r="B89" s="26" t="s">
        <v>126</v>
      </c>
      <c r="C89" s="26" t="s">
        <v>15</v>
      </c>
      <c r="D89" s="27">
        <v>850</v>
      </c>
      <c r="E89" s="28" t="s">
        <v>48</v>
      </c>
      <c r="F89" s="26" t="s">
        <v>32</v>
      </c>
      <c r="G89" s="56"/>
      <c r="H89" s="51"/>
    </row>
    <row r="90" spans="1:8" s="2" customFormat="1" ht="20.25" customHeight="1" hidden="1">
      <c r="A90" s="43" t="s">
        <v>89</v>
      </c>
      <c r="B90" s="13" t="s">
        <v>118</v>
      </c>
      <c r="C90" s="45"/>
      <c r="D90" s="45">
        <v>850</v>
      </c>
      <c r="E90" s="13" t="s">
        <v>48</v>
      </c>
      <c r="F90" s="13" t="s">
        <v>32</v>
      </c>
      <c r="G90" s="56">
        <f>G91</f>
        <v>0</v>
      </c>
      <c r="H90" s="51"/>
    </row>
    <row r="91" spans="1:8" s="2" customFormat="1" ht="27" customHeight="1" hidden="1">
      <c r="A91" s="17" t="s">
        <v>21</v>
      </c>
      <c r="B91" s="13" t="s">
        <v>118</v>
      </c>
      <c r="C91" s="45">
        <v>244</v>
      </c>
      <c r="D91" s="45">
        <v>850</v>
      </c>
      <c r="E91" s="13" t="s">
        <v>48</v>
      </c>
      <c r="F91" s="13" t="s">
        <v>32</v>
      </c>
      <c r="G91" s="56"/>
      <c r="H91" s="51"/>
    </row>
    <row r="92" spans="1:8" s="2" customFormat="1" ht="15.75" customHeight="1">
      <c r="A92" s="39" t="s">
        <v>14</v>
      </c>
      <c r="B92" s="26"/>
      <c r="C92" s="26"/>
      <c r="D92" s="27">
        <v>850</v>
      </c>
      <c r="E92" s="28" t="s">
        <v>6</v>
      </c>
      <c r="F92" s="26" t="s">
        <v>63</v>
      </c>
      <c r="G92" s="56">
        <f>G93</f>
        <v>6</v>
      </c>
      <c r="H92" s="48"/>
    </row>
    <row r="93" spans="1:8" s="2" customFormat="1" ht="18.75" customHeight="1">
      <c r="A93" s="39" t="s">
        <v>7</v>
      </c>
      <c r="B93" s="26"/>
      <c r="C93" s="26"/>
      <c r="D93" s="27">
        <v>850</v>
      </c>
      <c r="E93" s="28" t="s">
        <v>6</v>
      </c>
      <c r="F93" s="26" t="s">
        <v>2</v>
      </c>
      <c r="G93" s="56">
        <f>G94</f>
        <v>6</v>
      </c>
      <c r="H93" s="48"/>
    </row>
    <row r="94" spans="1:8" s="2" customFormat="1" ht="20.25" customHeight="1">
      <c r="A94" s="17" t="s">
        <v>44</v>
      </c>
      <c r="B94" s="13" t="s">
        <v>77</v>
      </c>
      <c r="C94" s="13"/>
      <c r="D94" s="15">
        <v>850</v>
      </c>
      <c r="E94" s="13" t="s">
        <v>6</v>
      </c>
      <c r="F94" s="13" t="s">
        <v>2</v>
      </c>
      <c r="G94" s="56">
        <f>G95</f>
        <v>6</v>
      </c>
      <c r="H94" s="48"/>
    </row>
    <row r="95" spans="1:8" s="2" customFormat="1" ht="36" customHeight="1">
      <c r="A95" s="17" t="s">
        <v>90</v>
      </c>
      <c r="B95" s="13" t="s">
        <v>91</v>
      </c>
      <c r="C95" s="13"/>
      <c r="D95" s="15">
        <v>850</v>
      </c>
      <c r="E95" s="13" t="s">
        <v>6</v>
      </c>
      <c r="F95" s="13" t="s">
        <v>2</v>
      </c>
      <c r="G95" s="56">
        <f>G96+G97</f>
        <v>6</v>
      </c>
      <c r="H95" s="48"/>
    </row>
    <row r="96" spans="1:8" s="2" customFormat="1" ht="29.25" customHeight="1">
      <c r="A96" s="31" t="s">
        <v>21</v>
      </c>
      <c r="B96" s="13" t="s">
        <v>91</v>
      </c>
      <c r="C96" s="13" t="s">
        <v>15</v>
      </c>
      <c r="D96" s="15">
        <v>850</v>
      </c>
      <c r="E96" s="13" t="s">
        <v>6</v>
      </c>
      <c r="F96" s="13" t="s">
        <v>2</v>
      </c>
      <c r="G96" s="60">
        <v>3</v>
      </c>
      <c r="H96" s="48"/>
    </row>
    <row r="97" spans="1:8" s="2" customFormat="1" ht="29.25" customHeight="1">
      <c r="A97" s="31" t="s">
        <v>138</v>
      </c>
      <c r="B97" s="13" t="s">
        <v>91</v>
      </c>
      <c r="C97" s="13" t="s">
        <v>137</v>
      </c>
      <c r="D97" s="15">
        <v>850</v>
      </c>
      <c r="E97" s="13" t="s">
        <v>6</v>
      </c>
      <c r="F97" s="13" t="s">
        <v>2</v>
      </c>
      <c r="G97" s="56">
        <v>3</v>
      </c>
      <c r="H97" s="48"/>
    </row>
    <row r="98" spans="1:8" s="2" customFormat="1" ht="17.25" customHeight="1">
      <c r="A98" s="30" t="s">
        <v>39</v>
      </c>
      <c r="B98" s="14"/>
      <c r="C98" s="14"/>
      <c r="D98" s="15">
        <v>850</v>
      </c>
      <c r="E98" s="13" t="s">
        <v>38</v>
      </c>
      <c r="F98" s="14" t="s">
        <v>63</v>
      </c>
      <c r="G98" s="55">
        <f>G99</f>
        <v>60.1</v>
      </c>
      <c r="H98" s="48"/>
    </row>
    <row r="99" spans="1:8" s="2" customFormat="1" ht="18.75" customHeight="1">
      <c r="A99" s="30" t="s">
        <v>40</v>
      </c>
      <c r="B99" s="14"/>
      <c r="C99" s="14"/>
      <c r="D99" s="15">
        <v>850</v>
      </c>
      <c r="E99" s="13" t="s">
        <v>38</v>
      </c>
      <c r="F99" s="14" t="s">
        <v>2</v>
      </c>
      <c r="G99" s="56">
        <f>G100</f>
        <v>60.1</v>
      </c>
      <c r="H99" s="48"/>
    </row>
    <row r="100" spans="1:8" s="2" customFormat="1" ht="25.5" customHeight="1">
      <c r="A100" s="17" t="s">
        <v>35</v>
      </c>
      <c r="B100" s="13" t="s">
        <v>92</v>
      </c>
      <c r="C100" s="13"/>
      <c r="D100" s="15">
        <v>850</v>
      </c>
      <c r="E100" s="13" t="s">
        <v>38</v>
      </c>
      <c r="F100" s="13" t="s">
        <v>2</v>
      </c>
      <c r="G100" s="55">
        <f>G101</f>
        <v>60.1</v>
      </c>
      <c r="H100" s="48"/>
    </row>
    <row r="101" spans="1:8" s="2" customFormat="1" ht="23.25" customHeight="1">
      <c r="A101" s="17" t="s">
        <v>36</v>
      </c>
      <c r="B101" s="13" t="s">
        <v>57</v>
      </c>
      <c r="C101" s="13"/>
      <c r="D101" s="15">
        <v>850</v>
      </c>
      <c r="E101" s="13" t="s">
        <v>38</v>
      </c>
      <c r="F101" s="13" t="s">
        <v>2</v>
      </c>
      <c r="G101" s="55">
        <f>G102</f>
        <v>60.1</v>
      </c>
      <c r="H101" s="48"/>
    </row>
    <row r="102" spans="1:8" s="2" customFormat="1" ht="27.75" customHeight="1">
      <c r="A102" s="17" t="s">
        <v>37</v>
      </c>
      <c r="B102" s="13" t="s">
        <v>57</v>
      </c>
      <c r="C102" s="13" t="s">
        <v>34</v>
      </c>
      <c r="D102" s="15">
        <v>850</v>
      </c>
      <c r="E102" s="13" t="s">
        <v>38</v>
      </c>
      <c r="F102" s="13" t="s">
        <v>2</v>
      </c>
      <c r="G102" s="55">
        <v>60.1</v>
      </c>
      <c r="H102" s="48"/>
    </row>
    <row r="103" spans="1:8" s="2" customFormat="1" ht="0.75" customHeight="1">
      <c r="A103" s="34" t="s">
        <v>24</v>
      </c>
      <c r="B103" s="13"/>
      <c r="C103" s="13"/>
      <c r="D103" s="15">
        <v>850</v>
      </c>
      <c r="E103" s="13" t="s">
        <v>23</v>
      </c>
      <c r="F103" s="13" t="s">
        <v>63</v>
      </c>
      <c r="G103" s="54">
        <f>G104</f>
        <v>0</v>
      </c>
      <c r="H103" s="48"/>
    </row>
    <row r="104" spans="1:8" s="2" customFormat="1" ht="17.25" customHeight="1" hidden="1">
      <c r="A104" s="34" t="s">
        <v>25</v>
      </c>
      <c r="B104" s="14"/>
      <c r="C104" s="14"/>
      <c r="D104" s="15">
        <v>850</v>
      </c>
      <c r="E104" s="13" t="s">
        <v>23</v>
      </c>
      <c r="F104" s="14" t="s">
        <v>3</v>
      </c>
      <c r="G104" s="55">
        <f>G105</f>
        <v>0</v>
      </c>
      <c r="H104" s="52"/>
    </row>
    <row r="105" spans="1:8" s="2" customFormat="1" ht="23.25" customHeight="1" hidden="1">
      <c r="A105" s="17" t="s">
        <v>93</v>
      </c>
      <c r="B105" s="14" t="s">
        <v>94</v>
      </c>
      <c r="C105" s="14"/>
      <c r="D105" s="15">
        <v>850</v>
      </c>
      <c r="E105" s="13" t="s">
        <v>23</v>
      </c>
      <c r="F105" s="14" t="s">
        <v>3</v>
      </c>
      <c r="G105" s="55">
        <f>G106</f>
        <v>0</v>
      </c>
      <c r="H105" s="48"/>
    </row>
    <row r="106" spans="1:8" s="2" customFormat="1" ht="27.75" customHeight="1" hidden="1">
      <c r="A106" s="29" t="s">
        <v>21</v>
      </c>
      <c r="B106" s="26" t="s">
        <v>94</v>
      </c>
      <c r="C106" s="26" t="s">
        <v>15</v>
      </c>
      <c r="D106" s="27">
        <v>850</v>
      </c>
      <c r="E106" s="28" t="s">
        <v>23</v>
      </c>
      <c r="F106" s="26" t="s">
        <v>3</v>
      </c>
      <c r="G106" s="56"/>
      <c r="H106" s="48"/>
    </row>
    <row r="107" spans="1:8" s="2" customFormat="1" ht="27.75" customHeight="1">
      <c r="A107" s="53" t="s">
        <v>127</v>
      </c>
      <c r="B107" s="26"/>
      <c r="C107" s="26"/>
      <c r="D107" s="27">
        <v>850</v>
      </c>
      <c r="E107" s="28" t="s">
        <v>129</v>
      </c>
      <c r="F107" s="26"/>
      <c r="G107" s="56">
        <f>G108</f>
        <v>26</v>
      </c>
      <c r="H107" s="48"/>
    </row>
    <row r="108" spans="1:8" s="2" customFormat="1" ht="15.75" customHeight="1">
      <c r="A108" s="53" t="s">
        <v>128</v>
      </c>
      <c r="B108" s="26"/>
      <c r="C108" s="26"/>
      <c r="D108" s="27">
        <v>850</v>
      </c>
      <c r="E108" s="28" t="s">
        <v>129</v>
      </c>
      <c r="F108" s="26" t="s">
        <v>32</v>
      </c>
      <c r="G108" s="56">
        <f>G109</f>
        <v>26</v>
      </c>
      <c r="H108" s="48"/>
    </row>
    <row r="109" spans="1:8" s="2" customFormat="1" ht="48" customHeight="1">
      <c r="A109" s="35" t="s">
        <v>64</v>
      </c>
      <c r="B109" s="26" t="s">
        <v>51</v>
      </c>
      <c r="C109" s="26"/>
      <c r="D109" s="27">
        <v>850</v>
      </c>
      <c r="E109" s="28" t="s">
        <v>129</v>
      </c>
      <c r="F109" s="26" t="s">
        <v>32</v>
      </c>
      <c r="G109" s="56">
        <f>G112+G110</f>
        <v>26</v>
      </c>
      <c r="H109" s="48"/>
    </row>
    <row r="110" spans="1:8" s="2" customFormat="1" ht="48" customHeight="1">
      <c r="A110" s="36" t="s">
        <v>65</v>
      </c>
      <c r="B110" s="26" t="s">
        <v>52</v>
      </c>
      <c r="C110" s="26"/>
      <c r="D110" s="27">
        <v>850</v>
      </c>
      <c r="E110" s="28" t="s">
        <v>129</v>
      </c>
      <c r="F110" s="26" t="s">
        <v>32</v>
      </c>
      <c r="G110" s="56">
        <f>G111</f>
        <v>8</v>
      </c>
      <c r="H110" s="48"/>
    </row>
    <row r="111" spans="1:8" s="2" customFormat="1" ht="27.75" customHeight="1">
      <c r="A111" s="37" t="s">
        <v>66</v>
      </c>
      <c r="B111" s="26" t="s">
        <v>52</v>
      </c>
      <c r="C111" s="26" t="s">
        <v>67</v>
      </c>
      <c r="D111" s="27">
        <v>850</v>
      </c>
      <c r="E111" s="28" t="s">
        <v>129</v>
      </c>
      <c r="F111" s="26" t="s">
        <v>32</v>
      </c>
      <c r="G111" s="56">
        <v>8</v>
      </c>
      <c r="H111" s="48"/>
    </row>
    <row r="112" spans="1:8" s="2" customFormat="1" ht="12.75" customHeight="1">
      <c r="A112" s="36" t="s">
        <v>140</v>
      </c>
      <c r="B112" s="26" t="s">
        <v>139</v>
      </c>
      <c r="C112" s="26"/>
      <c r="D112" s="27">
        <v>850</v>
      </c>
      <c r="E112" s="28" t="s">
        <v>129</v>
      </c>
      <c r="F112" s="26" t="s">
        <v>32</v>
      </c>
      <c r="G112" s="56">
        <f>G113</f>
        <v>18</v>
      </c>
      <c r="H112" s="48"/>
    </row>
    <row r="113" spans="1:8" s="2" customFormat="1" ht="21.75" customHeight="1">
      <c r="A113" s="37" t="s">
        <v>66</v>
      </c>
      <c r="B113" s="26" t="s">
        <v>139</v>
      </c>
      <c r="C113" s="26" t="s">
        <v>67</v>
      </c>
      <c r="D113" s="27">
        <v>850</v>
      </c>
      <c r="E113" s="28" t="s">
        <v>129</v>
      </c>
      <c r="F113" s="26" t="s">
        <v>32</v>
      </c>
      <c r="G113" s="56">
        <v>18</v>
      </c>
      <c r="H113" s="48"/>
    </row>
    <row r="114" spans="1:8" s="2" customFormat="1" ht="17.25" customHeight="1">
      <c r="A114" s="69" t="s">
        <v>49</v>
      </c>
      <c r="B114" s="69"/>
      <c r="C114" s="69"/>
      <c r="D114" s="69"/>
      <c r="E114" s="69"/>
      <c r="F114" s="69"/>
      <c r="G114" s="57">
        <f>SUM(G12)</f>
        <v>1433.4999999999998</v>
      </c>
      <c r="H114" s="57">
        <f>H12</f>
        <v>177.1</v>
      </c>
    </row>
    <row r="115" spans="1:8" s="2" customFormat="1" ht="15" customHeight="1">
      <c r="A115" s="5"/>
      <c r="B115" s="6"/>
      <c r="C115" s="8"/>
      <c r="D115" s="6"/>
      <c r="E115" s="6"/>
      <c r="F115" s="6"/>
      <c r="G115" s="11"/>
      <c r="H115" s="1"/>
    </row>
    <row r="116" spans="1:8" s="2" customFormat="1" ht="25.5" customHeight="1">
      <c r="A116" s="1"/>
      <c r="B116" s="1"/>
      <c r="C116" s="9"/>
      <c r="D116" s="1"/>
      <c r="E116" s="1"/>
      <c r="F116" s="1"/>
      <c r="G116" s="12"/>
      <c r="H116" s="1"/>
    </row>
    <row r="117" spans="1:8" s="2" customFormat="1" ht="17.25" customHeight="1">
      <c r="A117" s="1"/>
      <c r="B117" s="1"/>
      <c r="C117" s="9"/>
      <c r="D117" s="1"/>
      <c r="E117" s="1"/>
      <c r="F117" s="1"/>
      <c r="G117" s="12"/>
      <c r="H117" s="1"/>
    </row>
    <row r="118" spans="1:8" s="2" customFormat="1" ht="16.5" customHeight="1">
      <c r="A118" s="1"/>
      <c r="B118" s="1"/>
      <c r="C118" s="9"/>
      <c r="D118" s="1"/>
      <c r="E118" s="1"/>
      <c r="F118" s="1"/>
      <c r="G118" s="12"/>
      <c r="H118" s="1"/>
    </row>
    <row r="119" spans="1:8" s="2" customFormat="1" ht="25.5" customHeight="1">
      <c r="A119" s="1"/>
      <c r="B119" s="1"/>
      <c r="C119" s="9"/>
      <c r="D119" s="1"/>
      <c r="E119" s="1"/>
      <c r="F119" s="1"/>
      <c r="G119" s="12"/>
      <c r="H119" s="1"/>
    </row>
    <row r="120" spans="1:8" s="2" customFormat="1" ht="25.5" customHeight="1">
      <c r="A120" s="1"/>
      <c r="B120" s="1"/>
      <c r="C120" s="9"/>
      <c r="D120" s="1"/>
      <c r="E120" s="1"/>
      <c r="F120" s="1"/>
      <c r="G120" s="12"/>
      <c r="H120" s="1"/>
    </row>
    <row r="121" spans="1:7" ht="12.75">
      <c r="A121" s="1"/>
      <c r="B121" s="1"/>
      <c r="C121" s="9"/>
      <c r="D121" s="1"/>
      <c r="E121" s="1"/>
      <c r="F121" s="1"/>
      <c r="G121" s="12"/>
    </row>
    <row r="122" spans="1:7" ht="12.75">
      <c r="A122" s="1"/>
      <c r="B122" s="1"/>
      <c r="C122" s="9"/>
      <c r="D122" s="1"/>
      <c r="E122" s="1"/>
      <c r="F122" s="1"/>
      <c r="G122" s="12"/>
    </row>
    <row r="123" spans="1:7" ht="12.75">
      <c r="A123" s="1"/>
      <c r="B123" s="1"/>
      <c r="C123" s="9"/>
      <c r="D123" s="1"/>
      <c r="E123" s="1"/>
      <c r="F123" s="1"/>
      <c r="G123" s="12"/>
    </row>
    <row r="124" spans="1:7" ht="12.75">
      <c r="A124" s="1"/>
      <c r="B124" s="1"/>
      <c r="C124" s="9"/>
      <c r="D124" s="1"/>
      <c r="E124" s="1"/>
      <c r="F124" s="1"/>
      <c r="G124" s="12"/>
    </row>
    <row r="125" spans="1:7" ht="12.75">
      <c r="A125" s="1"/>
      <c r="B125" s="1"/>
      <c r="C125" s="9"/>
      <c r="D125" s="1"/>
      <c r="E125" s="1"/>
      <c r="F125" s="1"/>
      <c r="G125" s="12"/>
    </row>
    <row r="126" spans="1:7" ht="12.75">
      <c r="A126" s="1"/>
      <c r="B126" s="1"/>
      <c r="C126" s="9"/>
      <c r="D126" s="1"/>
      <c r="E126" s="1"/>
      <c r="F126" s="1"/>
      <c r="G126" s="12"/>
    </row>
  </sheetData>
  <sheetProtection/>
  <autoFilter ref="A11:H114"/>
  <mergeCells count="17">
    <mergeCell ref="A114:F114"/>
    <mergeCell ref="A1:H1"/>
    <mergeCell ref="A2:H2"/>
    <mergeCell ref="A4:H4"/>
    <mergeCell ref="A7:H7"/>
    <mergeCell ref="A8:H8"/>
    <mergeCell ref="G9:G11"/>
    <mergeCell ref="H9:H11"/>
    <mergeCell ref="A3:H3"/>
    <mergeCell ref="A5:H5"/>
    <mergeCell ref="A6:H6"/>
    <mergeCell ref="A9:A11"/>
    <mergeCell ref="B9:B11"/>
    <mergeCell ref="C9:C11"/>
    <mergeCell ref="D9:D11"/>
    <mergeCell ref="E9:E11"/>
    <mergeCell ref="F9:F11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78" r:id="rId1"/>
  <rowBreaks count="1" manualBreakCount="1"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zoomScalePageLayoutView="0" workbookViewId="0" topLeftCell="A78">
      <selection activeCell="I96" sqref="I96"/>
    </sheetView>
  </sheetViews>
  <sheetFormatPr defaultColWidth="9.00390625" defaultRowHeight="12.75"/>
  <cols>
    <col min="1" max="1" width="43.25390625" style="0" customWidth="1"/>
    <col min="2" max="2" width="12.125" style="0" customWidth="1"/>
    <col min="3" max="3" width="6.625" style="0" customWidth="1"/>
    <col min="4" max="4" width="6.00390625" style="0" customWidth="1"/>
    <col min="5" max="5" width="4.875" style="0" customWidth="1"/>
    <col min="6" max="6" width="4.375" style="0" customWidth="1"/>
    <col min="7" max="7" width="10.125" style="0" customWidth="1"/>
    <col min="8" max="8" width="11.625" style="0" customWidth="1"/>
    <col min="9" max="9" width="12.75390625" style="0" customWidth="1"/>
    <col min="10" max="10" width="9.875" style="0" customWidth="1"/>
  </cols>
  <sheetData>
    <row r="1" spans="1:10" ht="15.75">
      <c r="A1" s="64" t="s">
        <v>150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.75" customHeight="1">
      <c r="A2" s="64" t="s">
        <v>61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5.75">
      <c r="A3" s="64" t="s">
        <v>130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5.75">
      <c r="A4" s="64" t="s">
        <v>62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5.75">
      <c r="A5" s="64" t="s">
        <v>147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5.75">
      <c r="A6" s="64" t="s">
        <v>148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51.75" customHeight="1">
      <c r="A7" s="70" t="s">
        <v>141</v>
      </c>
      <c r="B7" s="70"/>
      <c r="C7" s="70"/>
      <c r="D7" s="70"/>
      <c r="E7" s="70"/>
      <c r="F7" s="70"/>
      <c r="G7" s="70"/>
      <c r="H7" s="70"/>
      <c r="I7" s="70"/>
      <c r="J7" s="70"/>
    </row>
    <row r="8" spans="1:10" ht="12.75">
      <c r="A8" s="71" t="s">
        <v>13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12.75">
      <c r="A9" s="65" t="s">
        <v>8</v>
      </c>
      <c r="B9" s="68" t="s">
        <v>0</v>
      </c>
      <c r="C9" s="68" t="s">
        <v>12</v>
      </c>
      <c r="D9" s="68" t="s">
        <v>9</v>
      </c>
      <c r="E9" s="68" t="s">
        <v>10</v>
      </c>
      <c r="F9" s="68" t="s">
        <v>11</v>
      </c>
      <c r="G9" s="72" t="s">
        <v>143</v>
      </c>
      <c r="H9" s="73" t="s">
        <v>18</v>
      </c>
      <c r="I9" s="72" t="s">
        <v>142</v>
      </c>
      <c r="J9" s="73" t="s">
        <v>18</v>
      </c>
    </row>
    <row r="10" spans="1:10" ht="12.75">
      <c r="A10" s="66"/>
      <c r="B10" s="68"/>
      <c r="C10" s="68"/>
      <c r="D10" s="68"/>
      <c r="E10" s="68"/>
      <c r="F10" s="68"/>
      <c r="G10" s="72"/>
      <c r="H10" s="73"/>
      <c r="I10" s="72"/>
      <c r="J10" s="73"/>
    </row>
    <row r="11" spans="1:10" ht="50.25" customHeight="1">
      <c r="A11" s="67"/>
      <c r="B11" s="68"/>
      <c r="C11" s="68"/>
      <c r="D11" s="68"/>
      <c r="E11" s="68"/>
      <c r="F11" s="68"/>
      <c r="G11" s="72"/>
      <c r="H11" s="73"/>
      <c r="I11" s="72"/>
      <c r="J11" s="73"/>
    </row>
    <row r="12" spans="1:10" ht="24">
      <c r="A12" s="30" t="s">
        <v>131</v>
      </c>
      <c r="B12" s="13"/>
      <c r="C12" s="13"/>
      <c r="D12" s="15">
        <v>850</v>
      </c>
      <c r="E12" s="13" t="s">
        <v>63</v>
      </c>
      <c r="F12" s="13" t="s">
        <v>63</v>
      </c>
      <c r="G12" s="62">
        <f>G13+G51+G59+G63+G71+G77+G82+G86</f>
        <v>1020.3599999999999</v>
      </c>
      <c r="H12" s="58">
        <f>H51</f>
        <v>184.09999999999997</v>
      </c>
      <c r="I12" s="54">
        <f>I13+I51+I59+I63+I71+I77+I82+I86</f>
        <v>1010.74</v>
      </c>
      <c r="J12" s="58">
        <f>J51</f>
        <v>190.79999999999998</v>
      </c>
    </row>
    <row r="13" spans="1:10" ht="15.75">
      <c r="A13" s="30" t="s">
        <v>29</v>
      </c>
      <c r="B13" s="13"/>
      <c r="C13" s="13"/>
      <c r="D13" s="15">
        <v>850</v>
      </c>
      <c r="E13" s="13" t="s">
        <v>2</v>
      </c>
      <c r="F13" s="13" t="s">
        <v>63</v>
      </c>
      <c r="G13" s="54">
        <f>G15+G19+G39+G43</f>
        <v>734.26</v>
      </c>
      <c r="H13" s="47"/>
      <c r="I13" s="54">
        <f>I15+I19+I39+I43</f>
        <v>722.7</v>
      </c>
      <c r="J13" s="47"/>
    </row>
    <row r="14" spans="1:10" ht="39" customHeight="1">
      <c r="A14" s="30" t="s">
        <v>113</v>
      </c>
      <c r="B14" s="13"/>
      <c r="C14" s="13"/>
      <c r="D14" s="15">
        <v>850</v>
      </c>
      <c r="E14" s="13" t="s">
        <v>2</v>
      </c>
      <c r="F14" s="13" t="s">
        <v>3</v>
      </c>
      <c r="G14" s="54">
        <f>G15</f>
        <v>293.70000000000005</v>
      </c>
      <c r="H14" s="47"/>
      <c r="I14" s="54">
        <f>I15</f>
        <v>293.70000000000005</v>
      </c>
      <c r="J14" s="47"/>
    </row>
    <row r="15" spans="1:10" ht="24">
      <c r="A15" s="30" t="s">
        <v>27</v>
      </c>
      <c r="B15" s="13" t="s">
        <v>152</v>
      </c>
      <c r="C15" s="13"/>
      <c r="D15" s="15">
        <v>850</v>
      </c>
      <c r="E15" s="13" t="s">
        <v>2</v>
      </c>
      <c r="F15" s="13" t="s">
        <v>3</v>
      </c>
      <c r="G15" s="54">
        <f>G16</f>
        <v>293.70000000000005</v>
      </c>
      <c r="H15" s="47"/>
      <c r="I15" s="54">
        <f>I16</f>
        <v>293.70000000000005</v>
      </c>
      <c r="J15" s="47"/>
    </row>
    <row r="16" spans="1:10" ht="24">
      <c r="A16" s="17" t="s">
        <v>28</v>
      </c>
      <c r="B16" s="13" t="s">
        <v>153</v>
      </c>
      <c r="C16" s="13"/>
      <c r="D16" s="15">
        <v>850</v>
      </c>
      <c r="E16" s="13" t="s">
        <v>2</v>
      </c>
      <c r="F16" s="13" t="s">
        <v>3</v>
      </c>
      <c r="G16" s="54">
        <f>G17+G18</f>
        <v>293.70000000000005</v>
      </c>
      <c r="H16" s="47"/>
      <c r="I16" s="54">
        <f>I17+I18</f>
        <v>293.70000000000005</v>
      </c>
      <c r="J16" s="47"/>
    </row>
    <row r="17" spans="1:10" ht="24.75">
      <c r="A17" s="31" t="s">
        <v>58</v>
      </c>
      <c r="B17" s="13" t="s">
        <v>153</v>
      </c>
      <c r="C17" s="13" t="s">
        <v>22</v>
      </c>
      <c r="D17" s="15">
        <v>850</v>
      </c>
      <c r="E17" s="13" t="s">
        <v>2</v>
      </c>
      <c r="F17" s="13" t="s">
        <v>3</v>
      </c>
      <c r="G17" s="54">
        <v>222.8</v>
      </c>
      <c r="H17" s="47"/>
      <c r="I17" s="54">
        <v>222.8</v>
      </c>
      <c r="J17" s="47"/>
    </row>
    <row r="18" spans="1:10" ht="36.75">
      <c r="A18" s="31" t="s">
        <v>59</v>
      </c>
      <c r="B18" s="13" t="s">
        <v>153</v>
      </c>
      <c r="C18" s="13" t="s">
        <v>60</v>
      </c>
      <c r="D18" s="15">
        <v>850</v>
      </c>
      <c r="E18" s="13" t="s">
        <v>2</v>
      </c>
      <c r="F18" s="13" t="s">
        <v>3</v>
      </c>
      <c r="G18" s="54">
        <v>70.9</v>
      </c>
      <c r="H18" s="47"/>
      <c r="I18" s="54">
        <v>70.9</v>
      </c>
      <c r="J18" s="47"/>
    </row>
    <row r="19" spans="1:10" ht="48.75">
      <c r="A19" s="31" t="s">
        <v>31</v>
      </c>
      <c r="B19" s="13"/>
      <c r="C19" s="13"/>
      <c r="D19" s="15">
        <v>850</v>
      </c>
      <c r="E19" s="13" t="s">
        <v>2</v>
      </c>
      <c r="F19" s="13" t="s">
        <v>5</v>
      </c>
      <c r="G19" s="54">
        <f>G20+G22+G25+G30+G32+G35</f>
        <v>439.56</v>
      </c>
      <c r="H19" s="47"/>
      <c r="I19" s="54">
        <f>I20+I25+I30+I32+I35+I22</f>
        <v>428</v>
      </c>
      <c r="J19" s="47"/>
    </row>
    <row r="20" spans="1:10" ht="24.75">
      <c r="A20" s="32" t="s">
        <v>33</v>
      </c>
      <c r="B20" s="13" t="s">
        <v>53</v>
      </c>
      <c r="C20" s="13"/>
      <c r="D20" s="15">
        <v>850</v>
      </c>
      <c r="E20" s="13" t="s">
        <v>2</v>
      </c>
      <c r="F20" s="13" t="s">
        <v>5</v>
      </c>
      <c r="G20" s="54">
        <f>G21</f>
        <v>1.3</v>
      </c>
      <c r="H20" s="47"/>
      <c r="I20" s="54">
        <f>I21</f>
        <v>1.4</v>
      </c>
      <c r="J20" s="47"/>
    </row>
    <row r="21" spans="1:10" ht="24.75">
      <c r="A21" s="31" t="s">
        <v>21</v>
      </c>
      <c r="B21" s="13" t="s">
        <v>53</v>
      </c>
      <c r="C21" s="13" t="s">
        <v>15</v>
      </c>
      <c r="D21" s="15">
        <v>850</v>
      </c>
      <c r="E21" s="13" t="s">
        <v>2</v>
      </c>
      <c r="F21" s="13" t="s">
        <v>5</v>
      </c>
      <c r="G21" s="54">
        <v>1.3</v>
      </c>
      <c r="H21" s="47"/>
      <c r="I21" s="54">
        <v>1.4</v>
      </c>
      <c r="J21" s="47"/>
    </row>
    <row r="22" spans="1:10" ht="24.75">
      <c r="A22" s="31" t="s">
        <v>133</v>
      </c>
      <c r="B22" s="13" t="s">
        <v>134</v>
      </c>
      <c r="C22" s="13"/>
      <c r="D22" s="15">
        <v>850</v>
      </c>
      <c r="E22" s="13" t="s">
        <v>2</v>
      </c>
      <c r="F22" s="13" t="s">
        <v>5</v>
      </c>
      <c r="G22" s="54">
        <f>G23+G24</f>
        <v>70.4</v>
      </c>
      <c r="H22" s="47"/>
      <c r="I22" s="54">
        <f>I23+I24</f>
        <v>57.4</v>
      </c>
      <c r="J22" s="47"/>
    </row>
    <row r="23" spans="1:10" ht="36.75">
      <c r="A23" s="31" t="s">
        <v>19</v>
      </c>
      <c r="B23" s="13" t="s">
        <v>134</v>
      </c>
      <c r="C23" s="13" t="s">
        <v>135</v>
      </c>
      <c r="D23" s="15">
        <v>850</v>
      </c>
      <c r="E23" s="13" t="s">
        <v>2</v>
      </c>
      <c r="F23" s="13" t="s">
        <v>5</v>
      </c>
      <c r="G23" s="54">
        <v>58</v>
      </c>
      <c r="H23" s="47"/>
      <c r="I23" s="54">
        <v>45</v>
      </c>
      <c r="J23" s="47"/>
    </row>
    <row r="24" spans="1:10" ht="36.75">
      <c r="A24" s="31" t="s">
        <v>59</v>
      </c>
      <c r="B24" s="13" t="s">
        <v>134</v>
      </c>
      <c r="C24" s="13" t="s">
        <v>136</v>
      </c>
      <c r="D24" s="15">
        <v>850</v>
      </c>
      <c r="E24" s="13" t="s">
        <v>2</v>
      </c>
      <c r="F24" s="13" t="s">
        <v>5</v>
      </c>
      <c r="G24" s="54">
        <v>12.4</v>
      </c>
      <c r="H24" s="47"/>
      <c r="I24" s="54">
        <v>12.4</v>
      </c>
      <c r="J24" s="47"/>
    </row>
    <row r="25" spans="1:10" ht="15.75">
      <c r="A25" s="31" t="s">
        <v>121</v>
      </c>
      <c r="B25" s="13" t="s">
        <v>115</v>
      </c>
      <c r="C25" s="13"/>
      <c r="D25" s="15">
        <v>850</v>
      </c>
      <c r="E25" s="13" t="s">
        <v>2</v>
      </c>
      <c r="F25" s="13" t="s">
        <v>5</v>
      </c>
      <c r="G25" s="54">
        <f>G26</f>
        <v>6.3</v>
      </c>
      <c r="H25" s="47"/>
      <c r="I25" s="54">
        <f>I26</f>
        <v>6.1</v>
      </c>
      <c r="J25" s="47"/>
    </row>
    <row r="26" spans="1:10" ht="19.5" customHeight="1">
      <c r="A26" s="41" t="s">
        <v>116</v>
      </c>
      <c r="B26" s="13" t="s">
        <v>115</v>
      </c>
      <c r="C26" s="13" t="s">
        <v>114</v>
      </c>
      <c r="D26" s="15">
        <v>850</v>
      </c>
      <c r="E26" s="13" t="s">
        <v>2</v>
      </c>
      <c r="F26" s="13" t="s">
        <v>5</v>
      </c>
      <c r="G26" s="54">
        <f>G27+G28+G29</f>
        <v>6.3</v>
      </c>
      <c r="H26" s="47"/>
      <c r="I26" s="54">
        <f>I27+I28+I29</f>
        <v>6.1</v>
      </c>
      <c r="J26" s="47"/>
    </row>
    <row r="27" spans="1:10" ht="24.75">
      <c r="A27" s="31" t="s">
        <v>17</v>
      </c>
      <c r="B27" s="13" t="s">
        <v>115</v>
      </c>
      <c r="C27" s="13" t="s">
        <v>42</v>
      </c>
      <c r="D27" s="15">
        <v>850</v>
      </c>
      <c r="E27" s="13" t="s">
        <v>2</v>
      </c>
      <c r="F27" s="13" t="s">
        <v>5</v>
      </c>
      <c r="G27" s="54">
        <v>2.3</v>
      </c>
      <c r="H27" s="47"/>
      <c r="I27" s="54">
        <v>2.1</v>
      </c>
      <c r="J27" s="47"/>
    </row>
    <row r="28" spans="1:10" ht="15.75">
      <c r="A28" s="17" t="s">
        <v>16</v>
      </c>
      <c r="B28" s="13" t="s">
        <v>115</v>
      </c>
      <c r="C28" s="13" t="s">
        <v>43</v>
      </c>
      <c r="D28" s="15">
        <v>850</v>
      </c>
      <c r="E28" s="13" t="s">
        <v>2</v>
      </c>
      <c r="F28" s="13" t="s">
        <v>5</v>
      </c>
      <c r="G28" s="54">
        <v>2</v>
      </c>
      <c r="H28" s="47"/>
      <c r="I28" s="54">
        <v>2</v>
      </c>
      <c r="J28" s="47"/>
    </row>
    <row r="29" spans="1:10" ht="15.75">
      <c r="A29" s="17" t="s">
        <v>96</v>
      </c>
      <c r="B29" s="13" t="s">
        <v>115</v>
      </c>
      <c r="C29" s="13" t="s">
        <v>95</v>
      </c>
      <c r="D29" s="15">
        <v>850</v>
      </c>
      <c r="E29" s="13" t="s">
        <v>2</v>
      </c>
      <c r="F29" s="13" t="s">
        <v>5</v>
      </c>
      <c r="G29" s="54">
        <v>2</v>
      </c>
      <c r="H29" s="47"/>
      <c r="I29" s="54">
        <v>2</v>
      </c>
      <c r="J29" s="47"/>
    </row>
    <row r="30" spans="1:10" ht="24">
      <c r="A30" s="17" t="s">
        <v>124</v>
      </c>
      <c r="B30" s="13" t="s">
        <v>123</v>
      </c>
      <c r="C30" s="13"/>
      <c r="D30" s="15">
        <v>850</v>
      </c>
      <c r="E30" s="13" t="s">
        <v>2</v>
      </c>
      <c r="F30" s="13" t="s">
        <v>5</v>
      </c>
      <c r="G30" s="59">
        <f>G31</f>
        <v>26.722</v>
      </c>
      <c r="H30" s="47"/>
      <c r="I30" s="62">
        <f>I31</f>
        <v>25.13</v>
      </c>
      <c r="J30" s="47"/>
    </row>
    <row r="31" spans="1:10" ht="24.75">
      <c r="A31" s="31" t="s">
        <v>21</v>
      </c>
      <c r="B31" s="13" t="s">
        <v>123</v>
      </c>
      <c r="C31" s="13" t="s">
        <v>15</v>
      </c>
      <c r="D31" s="15">
        <v>850</v>
      </c>
      <c r="E31" s="13" t="s">
        <v>2</v>
      </c>
      <c r="F31" s="13" t="s">
        <v>5</v>
      </c>
      <c r="G31" s="59">
        <v>26.722</v>
      </c>
      <c r="H31" s="47"/>
      <c r="I31" s="62">
        <v>25.13</v>
      </c>
      <c r="J31" s="47"/>
    </row>
    <row r="32" spans="1:10" ht="24.75">
      <c r="A32" s="31" t="s">
        <v>120</v>
      </c>
      <c r="B32" s="13" t="s">
        <v>56</v>
      </c>
      <c r="C32" s="13"/>
      <c r="D32" s="15">
        <v>850</v>
      </c>
      <c r="E32" s="13" t="s">
        <v>2</v>
      </c>
      <c r="F32" s="13" t="s">
        <v>5</v>
      </c>
      <c r="G32" s="59">
        <f>G33+G34</f>
        <v>23.078</v>
      </c>
      <c r="H32" s="47"/>
      <c r="I32" s="54">
        <f>I33+I34</f>
        <v>23</v>
      </c>
      <c r="J32" s="47"/>
    </row>
    <row r="33" spans="1:10" ht="24.75">
      <c r="A33" s="31" t="s">
        <v>21</v>
      </c>
      <c r="B33" s="13" t="s">
        <v>56</v>
      </c>
      <c r="C33" s="13" t="s">
        <v>15</v>
      </c>
      <c r="D33" s="15">
        <v>850</v>
      </c>
      <c r="E33" s="13" t="s">
        <v>2</v>
      </c>
      <c r="F33" s="13" t="s">
        <v>5</v>
      </c>
      <c r="G33" s="59">
        <v>10.078</v>
      </c>
      <c r="H33" s="47"/>
      <c r="I33" s="54">
        <v>10</v>
      </c>
      <c r="J33" s="47"/>
    </row>
    <row r="34" spans="1:10" ht="15.75">
      <c r="A34" s="31" t="s">
        <v>138</v>
      </c>
      <c r="B34" s="13" t="s">
        <v>56</v>
      </c>
      <c r="C34" s="13" t="s">
        <v>137</v>
      </c>
      <c r="D34" s="15">
        <v>850</v>
      </c>
      <c r="E34" s="13" t="s">
        <v>2</v>
      </c>
      <c r="F34" s="13" t="s">
        <v>5</v>
      </c>
      <c r="G34" s="54">
        <v>13</v>
      </c>
      <c r="H34" s="47"/>
      <c r="I34" s="54">
        <v>13</v>
      </c>
      <c r="J34" s="47"/>
    </row>
    <row r="35" spans="1:10" ht="15.75">
      <c r="A35" s="33" t="s">
        <v>30</v>
      </c>
      <c r="B35" s="13" t="s">
        <v>54</v>
      </c>
      <c r="C35" s="13"/>
      <c r="D35" s="15">
        <v>850</v>
      </c>
      <c r="E35" s="13" t="s">
        <v>2</v>
      </c>
      <c r="F35" s="13" t="s">
        <v>5</v>
      </c>
      <c r="G35" s="62">
        <f>G36+G38</f>
        <v>311.76</v>
      </c>
      <c r="H35" s="59"/>
      <c r="I35" s="62">
        <f>I36+I38</f>
        <v>314.97</v>
      </c>
      <c r="J35" s="47"/>
    </row>
    <row r="36" spans="1:10" ht="23.25" customHeight="1">
      <c r="A36" s="31" t="s">
        <v>19</v>
      </c>
      <c r="B36" s="13" t="s">
        <v>54</v>
      </c>
      <c r="C36" s="13" t="s">
        <v>22</v>
      </c>
      <c r="D36" s="15">
        <v>850</v>
      </c>
      <c r="E36" s="13" t="s">
        <v>2</v>
      </c>
      <c r="F36" s="13" t="s">
        <v>5</v>
      </c>
      <c r="G36" s="54">
        <v>238</v>
      </c>
      <c r="H36" s="47"/>
      <c r="I36" s="54">
        <v>238</v>
      </c>
      <c r="J36" s="47"/>
    </row>
    <row r="37" spans="1:10" ht="36.75" hidden="1">
      <c r="A37" s="31" t="s">
        <v>20</v>
      </c>
      <c r="B37" s="13" t="s">
        <v>54</v>
      </c>
      <c r="C37" s="13" t="s">
        <v>41</v>
      </c>
      <c r="D37" s="15">
        <v>850</v>
      </c>
      <c r="E37" s="13" t="s">
        <v>2</v>
      </c>
      <c r="F37" s="13" t="s">
        <v>5</v>
      </c>
      <c r="G37" s="54"/>
      <c r="H37" s="47"/>
      <c r="I37" s="54"/>
      <c r="J37" s="47"/>
    </row>
    <row r="38" spans="1:10" ht="36.75">
      <c r="A38" s="31" t="s">
        <v>59</v>
      </c>
      <c r="B38" s="13" t="s">
        <v>54</v>
      </c>
      <c r="C38" s="13" t="s">
        <v>60</v>
      </c>
      <c r="D38" s="15">
        <v>850</v>
      </c>
      <c r="E38" s="13" t="s">
        <v>2</v>
      </c>
      <c r="F38" s="13" t="s">
        <v>5</v>
      </c>
      <c r="G38" s="62">
        <v>73.76</v>
      </c>
      <c r="H38" s="63"/>
      <c r="I38" s="62">
        <v>76.97</v>
      </c>
      <c r="J38" s="47"/>
    </row>
    <row r="39" spans="1:10" ht="18" customHeight="1">
      <c r="A39" s="30" t="s">
        <v>46</v>
      </c>
      <c r="B39" s="13"/>
      <c r="C39" s="13"/>
      <c r="D39" s="15">
        <v>850</v>
      </c>
      <c r="E39" s="13" t="s">
        <v>2</v>
      </c>
      <c r="F39" s="13" t="s">
        <v>23</v>
      </c>
      <c r="G39" s="54">
        <f>G40</f>
        <v>1</v>
      </c>
      <c r="H39" s="48"/>
      <c r="I39" s="54">
        <f>I40</f>
        <v>1</v>
      </c>
      <c r="J39" s="48"/>
    </row>
    <row r="40" spans="1:10" ht="15" customHeight="1">
      <c r="A40" s="17" t="s">
        <v>68</v>
      </c>
      <c r="B40" s="13" t="s">
        <v>69</v>
      </c>
      <c r="C40" s="13"/>
      <c r="D40" s="15">
        <v>850</v>
      </c>
      <c r="E40" s="13" t="s">
        <v>2</v>
      </c>
      <c r="F40" s="13" t="s">
        <v>23</v>
      </c>
      <c r="G40" s="54">
        <f>G41</f>
        <v>1</v>
      </c>
      <c r="H40" s="48"/>
      <c r="I40" s="54">
        <f>I41</f>
        <v>1</v>
      </c>
      <c r="J40" s="48"/>
    </row>
    <row r="41" spans="1:10" ht="24">
      <c r="A41" s="17" t="s">
        <v>70</v>
      </c>
      <c r="B41" s="13" t="s">
        <v>71</v>
      </c>
      <c r="C41" s="13"/>
      <c r="D41" s="15">
        <v>850</v>
      </c>
      <c r="E41" s="13" t="s">
        <v>2</v>
      </c>
      <c r="F41" s="13" t="s">
        <v>23</v>
      </c>
      <c r="G41" s="54">
        <f>G42</f>
        <v>1</v>
      </c>
      <c r="H41" s="48"/>
      <c r="I41" s="54">
        <f>I42</f>
        <v>1</v>
      </c>
      <c r="J41" s="48"/>
    </row>
    <row r="42" spans="1:10" ht="12.75">
      <c r="A42" s="17" t="s">
        <v>72</v>
      </c>
      <c r="B42" s="13" t="s">
        <v>71</v>
      </c>
      <c r="C42" s="13" t="s">
        <v>45</v>
      </c>
      <c r="D42" s="15">
        <v>850</v>
      </c>
      <c r="E42" s="13" t="s">
        <v>2</v>
      </c>
      <c r="F42" s="13" t="s">
        <v>23</v>
      </c>
      <c r="G42" s="54">
        <v>1</v>
      </c>
      <c r="H42" s="48"/>
      <c r="I42" s="54">
        <v>1</v>
      </c>
      <c r="J42" s="48"/>
    </row>
    <row r="43" spans="1:10" ht="2.25" customHeight="1" hidden="1">
      <c r="A43" s="30" t="s">
        <v>47</v>
      </c>
      <c r="B43" s="13"/>
      <c r="C43" s="13"/>
      <c r="D43" s="15">
        <v>850</v>
      </c>
      <c r="E43" s="13" t="s">
        <v>2</v>
      </c>
      <c r="F43" s="13" t="s">
        <v>26</v>
      </c>
      <c r="G43" s="54">
        <f>G44+G46+G49</f>
        <v>0</v>
      </c>
      <c r="H43" s="48"/>
      <c r="I43" s="54">
        <f>I44+I46+I49</f>
        <v>0</v>
      </c>
      <c r="J43" s="48"/>
    </row>
    <row r="44" spans="1:10" ht="36" hidden="1">
      <c r="A44" s="38" t="s">
        <v>75</v>
      </c>
      <c r="B44" s="13" t="s">
        <v>76</v>
      </c>
      <c r="C44" s="13"/>
      <c r="D44" s="15">
        <v>850</v>
      </c>
      <c r="E44" s="13" t="s">
        <v>2</v>
      </c>
      <c r="F44" s="13" t="s">
        <v>26</v>
      </c>
      <c r="G44" s="54">
        <f>G45</f>
        <v>0</v>
      </c>
      <c r="H44" s="48"/>
      <c r="I44" s="54">
        <f>I45</f>
        <v>0</v>
      </c>
      <c r="J44" s="48"/>
    </row>
    <row r="45" spans="1:10" ht="24" hidden="1">
      <c r="A45" s="31" t="s">
        <v>21</v>
      </c>
      <c r="B45" s="13" t="s">
        <v>76</v>
      </c>
      <c r="C45" s="13" t="s">
        <v>15</v>
      </c>
      <c r="D45" s="15">
        <v>850</v>
      </c>
      <c r="E45" s="13" t="s">
        <v>2</v>
      </c>
      <c r="F45" s="13" t="s">
        <v>26</v>
      </c>
      <c r="G45" s="54"/>
      <c r="H45" s="48"/>
      <c r="I45" s="54"/>
      <c r="J45" s="48"/>
    </row>
    <row r="46" spans="1:10" ht="24" hidden="1">
      <c r="A46" s="17" t="s">
        <v>44</v>
      </c>
      <c r="B46" s="13" t="s">
        <v>77</v>
      </c>
      <c r="C46" s="13"/>
      <c r="D46" s="15">
        <v>850</v>
      </c>
      <c r="E46" s="13" t="s">
        <v>2</v>
      </c>
      <c r="F46" s="13" t="s">
        <v>26</v>
      </c>
      <c r="G46" s="54">
        <f>G47</f>
        <v>0</v>
      </c>
      <c r="H46" s="48"/>
      <c r="I46" s="54">
        <f>I47</f>
        <v>0</v>
      </c>
      <c r="J46" s="48"/>
    </row>
    <row r="47" spans="1:10" ht="36" hidden="1">
      <c r="A47" s="16" t="s">
        <v>78</v>
      </c>
      <c r="B47" s="13" t="s">
        <v>55</v>
      </c>
      <c r="C47" s="13"/>
      <c r="D47" s="15">
        <v>850</v>
      </c>
      <c r="E47" s="13" t="s">
        <v>2</v>
      </c>
      <c r="F47" s="13" t="s">
        <v>26</v>
      </c>
      <c r="G47" s="54">
        <f>G48</f>
        <v>0</v>
      </c>
      <c r="H47" s="48"/>
      <c r="I47" s="54">
        <f>I48</f>
        <v>0</v>
      </c>
      <c r="J47" s="48"/>
    </row>
    <row r="48" spans="1:10" ht="24" hidden="1">
      <c r="A48" s="31" t="s">
        <v>21</v>
      </c>
      <c r="B48" s="13" t="s">
        <v>55</v>
      </c>
      <c r="C48" s="13" t="s">
        <v>15</v>
      </c>
      <c r="D48" s="15">
        <v>850</v>
      </c>
      <c r="E48" s="13" t="s">
        <v>2</v>
      </c>
      <c r="F48" s="13" t="s">
        <v>26</v>
      </c>
      <c r="G48" s="54"/>
      <c r="H48" s="48"/>
      <c r="I48" s="54"/>
      <c r="J48" s="48"/>
    </row>
    <row r="49" spans="1:10" ht="24" hidden="1">
      <c r="A49" s="31" t="s">
        <v>120</v>
      </c>
      <c r="B49" s="13" t="s">
        <v>56</v>
      </c>
      <c r="C49" s="13"/>
      <c r="D49" s="15">
        <v>850</v>
      </c>
      <c r="E49" s="13" t="s">
        <v>2</v>
      </c>
      <c r="F49" s="13" t="s">
        <v>26</v>
      </c>
      <c r="G49" s="54">
        <f>G50</f>
        <v>0</v>
      </c>
      <c r="H49" s="48"/>
      <c r="I49" s="54">
        <f>I50</f>
        <v>0</v>
      </c>
      <c r="J49" s="48"/>
    </row>
    <row r="50" spans="1:10" ht="22.5" customHeight="1" hidden="1">
      <c r="A50" s="31" t="s">
        <v>21</v>
      </c>
      <c r="B50" s="13" t="s">
        <v>56</v>
      </c>
      <c r="C50" s="13" t="s">
        <v>15</v>
      </c>
      <c r="D50" s="15">
        <v>850</v>
      </c>
      <c r="E50" s="13" t="s">
        <v>2</v>
      </c>
      <c r="F50" s="13" t="s">
        <v>26</v>
      </c>
      <c r="G50" s="54"/>
      <c r="H50" s="48"/>
      <c r="I50" s="54"/>
      <c r="J50" s="48"/>
    </row>
    <row r="51" spans="1:10" ht="12.75">
      <c r="A51" s="39" t="s">
        <v>79</v>
      </c>
      <c r="B51" s="13"/>
      <c r="C51" s="13"/>
      <c r="D51" s="15">
        <v>850</v>
      </c>
      <c r="E51" s="13" t="s">
        <v>3</v>
      </c>
      <c r="F51" s="13" t="s">
        <v>63</v>
      </c>
      <c r="G51" s="54">
        <f aca="true" t="shared" si="0" ref="G51:J52">G52</f>
        <v>184.09999999999997</v>
      </c>
      <c r="H51" s="54">
        <f t="shared" si="0"/>
        <v>184.09999999999997</v>
      </c>
      <c r="I51" s="54">
        <f t="shared" si="0"/>
        <v>190.79999999999998</v>
      </c>
      <c r="J51" s="54">
        <f t="shared" si="0"/>
        <v>190.79999999999998</v>
      </c>
    </row>
    <row r="52" spans="1:10" ht="12.75">
      <c r="A52" s="39" t="s">
        <v>80</v>
      </c>
      <c r="B52" s="13"/>
      <c r="C52" s="13"/>
      <c r="D52" s="15">
        <v>850</v>
      </c>
      <c r="E52" s="13" t="s">
        <v>3</v>
      </c>
      <c r="F52" s="13" t="s">
        <v>32</v>
      </c>
      <c r="G52" s="54">
        <f t="shared" si="0"/>
        <v>184.09999999999997</v>
      </c>
      <c r="H52" s="54">
        <f t="shared" si="0"/>
        <v>184.09999999999997</v>
      </c>
      <c r="I52" s="54">
        <f t="shared" si="0"/>
        <v>190.79999999999998</v>
      </c>
      <c r="J52" s="54">
        <f t="shared" si="0"/>
        <v>190.79999999999998</v>
      </c>
    </row>
    <row r="53" spans="1:10" ht="26.25" customHeight="1">
      <c r="A53" s="31" t="s">
        <v>81</v>
      </c>
      <c r="B53" s="13" t="s">
        <v>82</v>
      </c>
      <c r="C53" s="13"/>
      <c r="D53" s="15">
        <v>850</v>
      </c>
      <c r="E53" s="13" t="s">
        <v>3</v>
      </c>
      <c r="F53" s="13" t="s">
        <v>32</v>
      </c>
      <c r="G53" s="54">
        <f>G54+G56+G57</f>
        <v>184.09999999999997</v>
      </c>
      <c r="H53" s="54">
        <f>H54+H56+H57</f>
        <v>184.09999999999997</v>
      </c>
      <c r="I53" s="54">
        <f>I54+I56+I57</f>
        <v>190.79999999999998</v>
      </c>
      <c r="J53" s="54">
        <f>J54+J56+J57</f>
        <v>190.79999999999998</v>
      </c>
    </row>
    <row r="54" spans="1:10" ht="35.25" customHeight="1">
      <c r="A54" s="31" t="s">
        <v>19</v>
      </c>
      <c r="B54" s="13" t="s">
        <v>82</v>
      </c>
      <c r="C54" s="13" t="s">
        <v>22</v>
      </c>
      <c r="D54" s="15">
        <v>850</v>
      </c>
      <c r="E54" s="13" t="s">
        <v>3</v>
      </c>
      <c r="F54" s="13" t="s">
        <v>32</v>
      </c>
      <c r="G54" s="54">
        <v>128.6</v>
      </c>
      <c r="H54" s="54">
        <v>128.6</v>
      </c>
      <c r="I54" s="54">
        <v>128.6</v>
      </c>
      <c r="J54" s="54">
        <v>128.6</v>
      </c>
    </row>
    <row r="55" spans="1:10" ht="36" hidden="1">
      <c r="A55" s="31" t="s">
        <v>20</v>
      </c>
      <c r="B55" s="13" t="s">
        <v>82</v>
      </c>
      <c r="C55" s="13" t="s">
        <v>41</v>
      </c>
      <c r="D55" s="15">
        <v>850</v>
      </c>
      <c r="E55" s="13" t="s">
        <v>3</v>
      </c>
      <c r="F55" s="13" t="s">
        <v>32</v>
      </c>
      <c r="G55" s="54"/>
      <c r="H55" s="54"/>
      <c r="I55" s="54"/>
      <c r="J55" s="54"/>
    </row>
    <row r="56" spans="1:10" ht="36">
      <c r="A56" s="31" t="s">
        <v>59</v>
      </c>
      <c r="B56" s="13" t="s">
        <v>83</v>
      </c>
      <c r="C56" s="13" t="s">
        <v>60</v>
      </c>
      <c r="D56" s="15">
        <v>850</v>
      </c>
      <c r="E56" s="13" t="s">
        <v>3</v>
      </c>
      <c r="F56" s="13" t="s">
        <v>32</v>
      </c>
      <c r="G56" s="54">
        <v>38.8</v>
      </c>
      <c r="H56" s="54">
        <v>38.8</v>
      </c>
      <c r="I56" s="54">
        <v>38.8</v>
      </c>
      <c r="J56" s="54">
        <v>38.8</v>
      </c>
    </row>
    <row r="57" spans="1:10" ht="24">
      <c r="A57" s="31" t="s">
        <v>21</v>
      </c>
      <c r="B57" s="13" t="s">
        <v>82</v>
      </c>
      <c r="C57" s="13" t="s">
        <v>15</v>
      </c>
      <c r="D57" s="15">
        <v>850</v>
      </c>
      <c r="E57" s="13" t="s">
        <v>3</v>
      </c>
      <c r="F57" s="13" t="s">
        <v>32</v>
      </c>
      <c r="G57" s="54">
        <v>16.7</v>
      </c>
      <c r="H57" s="54">
        <v>16.7</v>
      </c>
      <c r="I57" s="54">
        <v>23.4</v>
      </c>
      <c r="J57" s="54">
        <v>23.4</v>
      </c>
    </row>
    <row r="58" spans="1:10" ht="1.5" customHeight="1" hidden="1">
      <c r="A58" s="31" t="s">
        <v>138</v>
      </c>
      <c r="B58" s="13" t="s">
        <v>82</v>
      </c>
      <c r="C58" s="13" t="s">
        <v>137</v>
      </c>
      <c r="D58" s="15">
        <v>850</v>
      </c>
      <c r="E58" s="13" t="s">
        <v>3</v>
      </c>
      <c r="F58" s="13" t="s">
        <v>32</v>
      </c>
      <c r="G58" s="54">
        <v>0</v>
      </c>
      <c r="H58" s="54">
        <v>0</v>
      </c>
      <c r="I58" s="54">
        <v>0</v>
      </c>
      <c r="J58" s="54">
        <v>0</v>
      </c>
    </row>
    <row r="59" spans="1:10" ht="26.25" customHeight="1" hidden="1">
      <c r="A59" s="40" t="s">
        <v>84</v>
      </c>
      <c r="B59" s="13"/>
      <c r="C59" s="13"/>
      <c r="D59" s="15">
        <v>850</v>
      </c>
      <c r="E59" s="13" t="s">
        <v>32</v>
      </c>
      <c r="F59" s="13" t="s">
        <v>63</v>
      </c>
      <c r="G59" s="54">
        <f>G60</f>
        <v>0</v>
      </c>
      <c r="H59" s="48"/>
      <c r="I59" s="54">
        <f>I60</f>
        <v>0</v>
      </c>
      <c r="J59" s="48"/>
    </row>
    <row r="60" spans="1:10" ht="36" hidden="1">
      <c r="A60" s="40" t="s">
        <v>85</v>
      </c>
      <c r="B60" s="13"/>
      <c r="C60" s="13"/>
      <c r="D60" s="15">
        <v>850</v>
      </c>
      <c r="E60" s="13" t="s">
        <v>32</v>
      </c>
      <c r="F60" s="13" t="s">
        <v>4</v>
      </c>
      <c r="G60" s="54">
        <f>G61</f>
        <v>0</v>
      </c>
      <c r="H60" s="48"/>
      <c r="I60" s="54">
        <f>I61</f>
        <v>0</v>
      </c>
      <c r="J60" s="48"/>
    </row>
    <row r="61" spans="1:10" ht="36" hidden="1">
      <c r="A61" s="41" t="s">
        <v>86</v>
      </c>
      <c r="B61" s="13" t="s">
        <v>87</v>
      </c>
      <c r="C61" s="13"/>
      <c r="D61" s="15">
        <v>850</v>
      </c>
      <c r="E61" s="13" t="s">
        <v>32</v>
      </c>
      <c r="F61" s="13" t="s">
        <v>4</v>
      </c>
      <c r="G61" s="54">
        <f>G62</f>
        <v>0</v>
      </c>
      <c r="H61" s="48"/>
      <c r="I61" s="54">
        <f>I62</f>
        <v>0</v>
      </c>
      <c r="J61" s="48"/>
    </row>
    <row r="62" spans="1:10" ht="24" hidden="1">
      <c r="A62" s="31" t="s">
        <v>21</v>
      </c>
      <c r="B62" s="13" t="s">
        <v>87</v>
      </c>
      <c r="C62" s="13" t="s">
        <v>15</v>
      </c>
      <c r="D62" s="15">
        <v>850</v>
      </c>
      <c r="E62" s="13" t="s">
        <v>32</v>
      </c>
      <c r="F62" s="13" t="s">
        <v>4</v>
      </c>
      <c r="G62" s="54"/>
      <c r="H62" s="48"/>
      <c r="I62" s="54"/>
      <c r="J62" s="48"/>
    </row>
    <row r="63" spans="1:10" ht="12.75">
      <c r="A63" s="42" t="s">
        <v>50</v>
      </c>
      <c r="B63" s="14"/>
      <c r="C63" s="14"/>
      <c r="D63" s="15">
        <v>850</v>
      </c>
      <c r="E63" s="13" t="s">
        <v>48</v>
      </c>
      <c r="F63" s="14" t="s">
        <v>63</v>
      </c>
      <c r="G63" s="55">
        <f>G64</f>
        <v>7</v>
      </c>
      <c r="H63" s="49"/>
      <c r="I63" s="61">
        <f>I64</f>
        <v>2.24</v>
      </c>
      <c r="J63" s="49"/>
    </row>
    <row r="64" spans="1:10" ht="12.75">
      <c r="A64" s="42" t="s">
        <v>88</v>
      </c>
      <c r="B64" s="14"/>
      <c r="C64" s="14"/>
      <c r="D64" s="15">
        <v>850</v>
      </c>
      <c r="E64" s="13" t="s">
        <v>48</v>
      </c>
      <c r="F64" s="14" t="s">
        <v>32</v>
      </c>
      <c r="G64" s="55">
        <f>G65+G67+G69</f>
        <v>7</v>
      </c>
      <c r="H64" s="50"/>
      <c r="I64" s="61">
        <f>I65+I67+I69</f>
        <v>2.24</v>
      </c>
      <c r="J64" s="50"/>
    </row>
    <row r="65" spans="1:10" ht="24">
      <c r="A65" s="43" t="s">
        <v>122</v>
      </c>
      <c r="B65" s="13" t="s">
        <v>125</v>
      </c>
      <c r="C65" s="13"/>
      <c r="D65" s="15">
        <v>850</v>
      </c>
      <c r="E65" s="13" t="s">
        <v>48</v>
      </c>
      <c r="F65" s="13" t="s">
        <v>32</v>
      </c>
      <c r="G65" s="55">
        <f>G66</f>
        <v>7</v>
      </c>
      <c r="H65" s="50"/>
      <c r="I65" s="61">
        <f>I66</f>
        <v>2.24</v>
      </c>
      <c r="J65" s="50"/>
    </row>
    <row r="66" spans="1:10" ht="23.25" customHeight="1">
      <c r="A66" s="17" t="s">
        <v>21</v>
      </c>
      <c r="B66" s="26" t="s">
        <v>125</v>
      </c>
      <c r="C66" s="26" t="s">
        <v>15</v>
      </c>
      <c r="D66" s="27">
        <v>850</v>
      </c>
      <c r="E66" s="28" t="s">
        <v>48</v>
      </c>
      <c r="F66" s="26" t="s">
        <v>32</v>
      </c>
      <c r="G66" s="55">
        <v>7</v>
      </c>
      <c r="H66" s="50"/>
      <c r="I66" s="61">
        <v>2.24</v>
      </c>
      <c r="J66" s="50"/>
    </row>
    <row r="67" spans="1:10" ht="12.75" hidden="1">
      <c r="A67" s="44" t="s">
        <v>119</v>
      </c>
      <c r="B67" s="26" t="s">
        <v>126</v>
      </c>
      <c r="C67" s="26"/>
      <c r="D67" s="27">
        <v>850</v>
      </c>
      <c r="E67" s="28" t="s">
        <v>48</v>
      </c>
      <c r="F67" s="26" t="s">
        <v>32</v>
      </c>
      <c r="G67" s="56">
        <f>G68</f>
        <v>0</v>
      </c>
      <c r="H67" s="51"/>
      <c r="I67" s="56">
        <f>I68</f>
        <v>0</v>
      </c>
      <c r="J67" s="51"/>
    </row>
    <row r="68" spans="1:10" ht="24" hidden="1">
      <c r="A68" s="17" t="s">
        <v>21</v>
      </c>
      <c r="B68" s="26" t="s">
        <v>126</v>
      </c>
      <c r="C68" s="26" t="s">
        <v>15</v>
      </c>
      <c r="D68" s="27">
        <v>850</v>
      </c>
      <c r="E68" s="28" t="s">
        <v>48</v>
      </c>
      <c r="F68" s="26" t="s">
        <v>32</v>
      </c>
      <c r="G68" s="56"/>
      <c r="H68" s="51"/>
      <c r="I68" s="56"/>
      <c r="J68" s="51"/>
    </row>
    <row r="69" spans="1:10" ht="12.75" hidden="1">
      <c r="A69" s="43" t="s">
        <v>89</v>
      </c>
      <c r="B69" s="13" t="s">
        <v>118</v>
      </c>
      <c r="C69" s="45"/>
      <c r="D69" s="45">
        <v>850</v>
      </c>
      <c r="E69" s="13" t="s">
        <v>48</v>
      </c>
      <c r="F69" s="13" t="s">
        <v>32</v>
      </c>
      <c r="G69" s="56">
        <f>G70</f>
        <v>0</v>
      </c>
      <c r="H69" s="51"/>
      <c r="I69" s="56">
        <f>I70</f>
        <v>0</v>
      </c>
      <c r="J69" s="51"/>
    </row>
    <row r="70" spans="1:10" ht="24" hidden="1">
      <c r="A70" s="17" t="s">
        <v>21</v>
      </c>
      <c r="B70" s="13" t="s">
        <v>118</v>
      </c>
      <c r="C70" s="45">
        <v>244</v>
      </c>
      <c r="D70" s="45">
        <v>850</v>
      </c>
      <c r="E70" s="13" t="s">
        <v>48</v>
      </c>
      <c r="F70" s="13" t="s">
        <v>32</v>
      </c>
      <c r="G70" s="56"/>
      <c r="H70" s="51"/>
      <c r="I70" s="56"/>
      <c r="J70" s="51"/>
    </row>
    <row r="71" spans="1:10" ht="12.75">
      <c r="A71" s="39" t="s">
        <v>14</v>
      </c>
      <c r="B71" s="26"/>
      <c r="C71" s="26"/>
      <c r="D71" s="27">
        <v>850</v>
      </c>
      <c r="E71" s="28" t="s">
        <v>6</v>
      </c>
      <c r="F71" s="26" t="s">
        <v>63</v>
      </c>
      <c r="G71" s="56">
        <f>G72</f>
        <v>15</v>
      </c>
      <c r="H71" s="48"/>
      <c r="I71" s="56">
        <f>I72</f>
        <v>15</v>
      </c>
      <c r="J71" s="48"/>
    </row>
    <row r="72" spans="1:10" ht="12.75">
      <c r="A72" s="39" t="s">
        <v>7</v>
      </c>
      <c r="B72" s="26"/>
      <c r="C72" s="26"/>
      <c r="D72" s="27">
        <v>850</v>
      </c>
      <c r="E72" s="28" t="s">
        <v>6</v>
      </c>
      <c r="F72" s="26" t="s">
        <v>2</v>
      </c>
      <c r="G72" s="56">
        <f>G73</f>
        <v>15</v>
      </c>
      <c r="H72" s="48"/>
      <c r="I72" s="56">
        <f>I73</f>
        <v>15</v>
      </c>
      <c r="J72" s="48"/>
    </row>
    <row r="73" spans="1:10" ht="24">
      <c r="A73" s="17" t="s">
        <v>44</v>
      </c>
      <c r="B73" s="13" t="s">
        <v>77</v>
      </c>
      <c r="C73" s="13"/>
      <c r="D73" s="15">
        <v>850</v>
      </c>
      <c r="E73" s="13" t="s">
        <v>6</v>
      </c>
      <c r="F73" s="13" t="s">
        <v>2</v>
      </c>
      <c r="G73" s="56">
        <f>G74</f>
        <v>15</v>
      </c>
      <c r="H73" s="48"/>
      <c r="I73" s="56">
        <f>I74</f>
        <v>15</v>
      </c>
      <c r="J73" s="48"/>
    </row>
    <row r="74" spans="1:10" ht="36">
      <c r="A74" s="17" t="s">
        <v>90</v>
      </c>
      <c r="B74" s="13" t="s">
        <v>91</v>
      </c>
      <c r="C74" s="13"/>
      <c r="D74" s="15">
        <v>850</v>
      </c>
      <c r="E74" s="13" t="s">
        <v>6</v>
      </c>
      <c r="F74" s="13" t="s">
        <v>2</v>
      </c>
      <c r="G74" s="56">
        <f>G75+G76</f>
        <v>15</v>
      </c>
      <c r="H74" s="48"/>
      <c r="I74" s="56">
        <f>I75+I76</f>
        <v>15</v>
      </c>
      <c r="J74" s="48"/>
    </row>
    <row r="75" spans="1:10" ht="24">
      <c r="A75" s="31" t="s">
        <v>21</v>
      </c>
      <c r="B75" s="13" t="s">
        <v>91</v>
      </c>
      <c r="C75" s="13" t="s">
        <v>15</v>
      </c>
      <c r="D75" s="15">
        <v>850</v>
      </c>
      <c r="E75" s="13" t="s">
        <v>6</v>
      </c>
      <c r="F75" s="13" t="s">
        <v>2</v>
      </c>
      <c r="G75" s="56">
        <v>2</v>
      </c>
      <c r="H75" s="48"/>
      <c r="I75" s="56">
        <v>2</v>
      </c>
      <c r="J75" s="48"/>
    </row>
    <row r="76" spans="1:10" ht="12.75">
      <c r="A76" s="31" t="s">
        <v>138</v>
      </c>
      <c r="B76" s="13" t="s">
        <v>91</v>
      </c>
      <c r="C76" s="13" t="s">
        <v>137</v>
      </c>
      <c r="D76" s="15">
        <v>850</v>
      </c>
      <c r="E76" s="13" t="s">
        <v>6</v>
      </c>
      <c r="F76" s="13" t="s">
        <v>2</v>
      </c>
      <c r="G76" s="56">
        <v>13</v>
      </c>
      <c r="H76" s="48"/>
      <c r="I76" s="56">
        <v>13</v>
      </c>
      <c r="J76" s="48"/>
    </row>
    <row r="77" spans="1:10" ht="12.75">
      <c r="A77" s="30" t="s">
        <v>39</v>
      </c>
      <c r="B77" s="14"/>
      <c r="C77" s="14"/>
      <c r="D77" s="15">
        <v>850</v>
      </c>
      <c r="E77" s="13" t="s">
        <v>38</v>
      </c>
      <c r="F77" s="14" t="s">
        <v>63</v>
      </c>
      <c r="G77" s="55">
        <f>G78</f>
        <v>54</v>
      </c>
      <c r="H77" s="48"/>
      <c r="I77" s="55">
        <f>I78</f>
        <v>54</v>
      </c>
      <c r="J77" s="48"/>
    </row>
    <row r="78" spans="1:10" ht="12.75">
      <c r="A78" s="30" t="s">
        <v>40</v>
      </c>
      <c r="B78" s="14"/>
      <c r="C78" s="14"/>
      <c r="D78" s="15">
        <v>850</v>
      </c>
      <c r="E78" s="13" t="s">
        <v>38</v>
      </c>
      <c r="F78" s="14" t="s">
        <v>2</v>
      </c>
      <c r="G78" s="56">
        <f>G79</f>
        <v>54</v>
      </c>
      <c r="H78" s="48"/>
      <c r="I78" s="56">
        <f>I79</f>
        <v>54</v>
      </c>
      <c r="J78" s="48"/>
    </row>
    <row r="79" spans="1:10" ht="24">
      <c r="A79" s="17" t="s">
        <v>35</v>
      </c>
      <c r="B79" s="13" t="s">
        <v>92</v>
      </c>
      <c r="C79" s="13"/>
      <c r="D79" s="15">
        <v>850</v>
      </c>
      <c r="E79" s="13" t="s">
        <v>38</v>
      </c>
      <c r="F79" s="13" t="s">
        <v>2</v>
      </c>
      <c r="G79" s="55">
        <f>G80</f>
        <v>54</v>
      </c>
      <c r="H79" s="48"/>
      <c r="I79" s="55">
        <f>I80</f>
        <v>54</v>
      </c>
      <c r="J79" s="48"/>
    </row>
    <row r="80" spans="1:10" ht="12.75">
      <c r="A80" s="17" t="s">
        <v>36</v>
      </c>
      <c r="B80" s="13" t="s">
        <v>57</v>
      </c>
      <c r="C80" s="13"/>
      <c r="D80" s="15">
        <v>850</v>
      </c>
      <c r="E80" s="13" t="s">
        <v>38</v>
      </c>
      <c r="F80" s="13" t="s">
        <v>2</v>
      </c>
      <c r="G80" s="55">
        <f>G81</f>
        <v>54</v>
      </c>
      <c r="H80" s="48"/>
      <c r="I80" s="55">
        <f>I81</f>
        <v>54</v>
      </c>
      <c r="J80" s="48"/>
    </row>
    <row r="81" spans="1:10" ht="36">
      <c r="A81" s="17" t="s">
        <v>37</v>
      </c>
      <c r="B81" s="13" t="s">
        <v>57</v>
      </c>
      <c r="C81" s="13" t="s">
        <v>34</v>
      </c>
      <c r="D81" s="15">
        <v>850</v>
      </c>
      <c r="E81" s="13" t="s">
        <v>38</v>
      </c>
      <c r="F81" s="13" t="s">
        <v>2</v>
      </c>
      <c r="G81" s="55">
        <v>54</v>
      </c>
      <c r="H81" s="48"/>
      <c r="I81" s="55">
        <v>54</v>
      </c>
      <c r="J81" s="48"/>
    </row>
    <row r="82" spans="1:10" ht="1.5" customHeight="1" hidden="1">
      <c r="A82" s="34" t="s">
        <v>24</v>
      </c>
      <c r="B82" s="13"/>
      <c r="C82" s="13"/>
      <c r="D82" s="15">
        <v>850</v>
      </c>
      <c r="E82" s="13" t="s">
        <v>23</v>
      </c>
      <c r="F82" s="13" t="s">
        <v>63</v>
      </c>
      <c r="G82" s="54">
        <f>G83</f>
        <v>0</v>
      </c>
      <c r="H82" s="48"/>
      <c r="I82" s="54">
        <f>I83</f>
        <v>0</v>
      </c>
      <c r="J82" s="48"/>
    </row>
    <row r="83" spans="1:10" ht="12.75" hidden="1">
      <c r="A83" s="34" t="s">
        <v>25</v>
      </c>
      <c r="B83" s="14"/>
      <c r="C83" s="14"/>
      <c r="D83" s="15">
        <v>850</v>
      </c>
      <c r="E83" s="13" t="s">
        <v>23</v>
      </c>
      <c r="F83" s="14" t="s">
        <v>3</v>
      </c>
      <c r="G83" s="55">
        <f>G84</f>
        <v>0</v>
      </c>
      <c r="H83" s="52"/>
      <c r="I83" s="55">
        <f>I84</f>
        <v>0</v>
      </c>
      <c r="J83" s="52"/>
    </row>
    <row r="84" spans="1:10" ht="24" hidden="1">
      <c r="A84" s="17" t="s">
        <v>93</v>
      </c>
      <c r="B84" s="14" t="s">
        <v>94</v>
      </c>
      <c r="C84" s="14"/>
      <c r="D84" s="15">
        <v>850</v>
      </c>
      <c r="E84" s="13" t="s">
        <v>23</v>
      </c>
      <c r="F84" s="14" t="s">
        <v>3</v>
      </c>
      <c r="G84" s="55">
        <f>G85</f>
        <v>0</v>
      </c>
      <c r="H84" s="48"/>
      <c r="I84" s="55">
        <f>I85</f>
        <v>0</v>
      </c>
      <c r="J84" s="48"/>
    </row>
    <row r="85" spans="1:10" ht="24" hidden="1">
      <c r="A85" s="29" t="s">
        <v>21</v>
      </c>
      <c r="B85" s="26" t="s">
        <v>94</v>
      </c>
      <c r="C85" s="26" t="s">
        <v>15</v>
      </c>
      <c r="D85" s="27">
        <v>850</v>
      </c>
      <c r="E85" s="28" t="s">
        <v>23</v>
      </c>
      <c r="F85" s="26" t="s">
        <v>3</v>
      </c>
      <c r="G85" s="56"/>
      <c r="H85" s="48"/>
      <c r="I85" s="56"/>
      <c r="J85" s="48"/>
    </row>
    <row r="86" spans="1:10" ht="24">
      <c r="A86" s="53" t="s">
        <v>127</v>
      </c>
      <c r="B86" s="26"/>
      <c r="C86" s="26"/>
      <c r="D86" s="27">
        <v>850</v>
      </c>
      <c r="E86" s="28" t="s">
        <v>129</v>
      </c>
      <c r="F86" s="26"/>
      <c r="G86" s="56">
        <f>G87</f>
        <v>26</v>
      </c>
      <c r="H86" s="48"/>
      <c r="I86" s="56">
        <f>I87</f>
        <v>26</v>
      </c>
      <c r="J86" s="48"/>
    </row>
    <row r="87" spans="1:10" ht="12.75">
      <c r="A87" s="53" t="s">
        <v>128</v>
      </c>
      <c r="B87" s="26"/>
      <c r="C87" s="26"/>
      <c r="D87" s="27">
        <v>850</v>
      </c>
      <c r="E87" s="28" t="s">
        <v>129</v>
      </c>
      <c r="F87" s="26" t="s">
        <v>32</v>
      </c>
      <c r="G87" s="56">
        <f>G88</f>
        <v>26</v>
      </c>
      <c r="H87" s="48"/>
      <c r="I87" s="56">
        <f>I88</f>
        <v>26</v>
      </c>
      <c r="J87" s="48"/>
    </row>
    <row r="88" spans="1:10" ht="60">
      <c r="A88" s="35" t="s">
        <v>64</v>
      </c>
      <c r="B88" s="26" t="s">
        <v>51</v>
      </c>
      <c r="C88" s="26"/>
      <c r="D88" s="27">
        <v>850</v>
      </c>
      <c r="E88" s="28" t="s">
        <v>129</v>
      </c>
      <c r="F88" s="26" t="s">
        <v>32</v>
      </c>
      <c r="G88" s="56">
        <f>G91+G89</f>
        <v>26</v>
      </c>
      <c r="H88" s="48"/>
      <c r="I88" s="56">
        <f>I91+I89</f>
        <v>26</v>
      </c>
      <c r="J88" s="48"/>
    </row>
    <row r="89" spans="1:10" ht="84">
      <c r="A89" s="36" t="s">
        <v>65</v>
      </c>
      <c r="B89" s="26" t="s">
        <v>52</v>
      </c>
      <c r="C89" s="26"/>
      <c r="D89" s="27">
        <v>850</v>
      </c>
      <c r="E89" s="28" t="s">
        <v>129</v>
      </c>
      <c r="F89" s="26" t="s">
        <v>32</v>
      </c>
      <c r="G89" s="56">
        <f>G90</f>
        <v>8</v>
      </c>
      <c r="H89" s="48"/>
      <c r="I89" s="56">
        <f>I90</f>
        <v>8</v>
      </c>
      <c r="J89" s="48"/>
    </row>
    <row r="90" spans="1:10" ht="12" customHeight="1">
      <c r="A90" s="37" t="s">
        <v>66</v>
      </c>
      <c r="B90" s="26" t="s">
        <v>52</v>
      </c>
      <c r="C90" s="26" t="s">
        <v>67</v>
      </c>
      <c r="D90" s="27">
        <v>850</v>
      </c>
      <c r="E90" s="28" t="s">
        <v>129</v>
      </c>
      <c r="F90" s="26" t="s">
        <v>32</v>
      </c>
      <c r="G90" s="56">
        <v>8</v>
      </c>
      <c r="H90" s="48"/>
      <c r="I90" s="56">
        <v>8</v>
      </c>
      <c r="J90" s="48"/>
    </row>
    <row r="91" spans="1:10" ht="21" customHeight="1">
      <c r="A91" s="36" t="s">
        <v>65</v>
      </c>
      <c r="B91" s="26" t="s">
        <v>139</v>
      </c>
      <c r="C91" s="26"/>
      <c r="D91" s="27">
        <v>850</v>
      </c>
      <c r="E91" s="28" t="s">
        <v>129</v>
      </c>
      <c r="F91" s="26" t="s">
        <v>32</v>
      </c>
      <c r="G91" s="56">
        <f>G92</f>
        <v>18</v>
      </c>
      <c r="H91" s="48"/>
      <c r="I91" s="56">
        <f>I92</f>
        <v>18</v>
      </c>
      <c r="J91" s="48"/>
    </row>
    <row r="92" spans="1:10" ht="14.25" customHeight="1">
      <c r="A92" s="37" t="s">
        <v>66</v>
      </c>
      <c r="B92" s="26" t="s">
        <v>139</v>
      </c>
      <c r="C92" s="26" t="s">
        <v>67</v>
      </c>
      <c r="D92" s="27">
        <v>850</v>
      </c>
      <c r="E92" s="28" t="s">
        <v>129</v>
      </c>
      <c r="F92" s="26" t="s">
        <v>32</v>
      </c>
      <c r="G92" s="56">
        <v>18</v>
      </c>
      <c r="H92" s="48"/>
      <c r="I92" s="56">
        <v>18</v>
      </c>
      <c r="J92" s="48"/>
    </row>
    <row r="93" spans="1:10" ht="12.75">
      <c r="A93" s="29" t="s">
        <v>100</v>
      </c>
      <c r="B93" s="26" t="s">
        <v>97</v>
      </c>
      <c r="C93" s="26" t="s">
        <v>98</v>
      </c>
      <c r="D93" s="27">
        <v>999</v>
      </c>
      <c r="E93" s="28" t="s">
        <v>99</v>
      </c>
      <c r="F93" s="26" t="s">
        <v>99</v>
      </c>
      <c r="G93" s="60">
        <v>21.44</v>
      </c>
      <c r="H93" s="48"/>
      <c r="I93" s="60">
        <v>43.16</v>
      </c>
      <c r="J93" s="48"/>
    </row>
    <row r="94" spans="1:10" ht="12.75">
      <c r="A94" s="69" t="s">
        <v>49</v>
      </c>
      <c r="B94" s="69"/>
      <c r="C94" s="69"/>
      <c r="D94" s="69"/>
      <c r="E94" s="69"/>
      <c r="F94" s="69"/>
      <c r="G94" s="57">
        <f>SUM(G12+G93)</f>
        <v>1041.8</v>
      </c>
      <c r="H94" s="57">
        <f>H12+H93</f>
        <v>184.09999999999997</v>
      </c>
      <c r="I94" s="57">
        <f>SUM(I12+I93)</f>
        <v>1053.9</v>
      </c>
      <c r="J94" s="57">
        <f>J12+J93</f>
        <v>190.79999999999998</v>
      </c>
    </row>
    <row r="95" ht="28.5" customHeight="1"/>
  </sheetData>
  <sheetProtection/>
  <mergeCells count="19">
    <mergeCell ref="A94:F94"/>
    <mergeCell ref="I9:I11"/>
    <mergeCell ref="J9:J11"/>
    <mergeCell ref="A8:J8"/>
    <mergeCell ref="A7:J7"/>
    <mergeCell ref="A5:J5"/>
    <mergeCell ref="A9:A11"/>
    <mergeCell ref="B9:B11"/>
    <mergeCell ref="C9:C11"/>
    <mergeCell ref="D9:D11"/>
    <mergeCell ref="A2:J2"/>
    <mergeCell ref="A1:J1"/>
    <mergeCell ref="E9:E11"/>
    <mergeCell ref="F9:F11"/>
    <mergeCell ref="G9:G11"/>
    <mergeCell ref="H9:H11"/>
    <mergeCell ref="A4:J4"/>
    <mergeCell ref="A3:J3"/>
    <mergeCell ref="A6:J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User</cp:lastModifiedBy>
  <cp:lastPrinted>2022-12-29T01:34:41Z</cp:lastPrinted>
  <dcterms:created xsi:type="dcterms:W3CDTF">2006-09-17T23:55:00Z</dcterms:created>
  <dcterms:modified xsi:type="dcterms:W3CDTF">2023-03-22T08:14:14Z</dcterms:modified>
  <cp:category/>
  <cp:version/>
  <cp:contentType/>
  <cp:contentStatus/>
</cp:coreProperties>
</file>